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VFP temporary\"/>
    </mc:Choice>
  </mc:AlternateContent>
  <bookViews>
    <workbookView xWindow="17040" yWindow="7320" windowWidth="50655" windowHeight="31155" activeTab="1"/>
  </bookViews>
  <sheets>
    <sheet name="List1" sheetId="10" r:id="rId1"/>
    <sheet name="Přepočet" sheetId="1" r:id="rId2"/>
    <sheet name="grafy" sheetId="9" r:id="rId3"/>
  </sheets>
  <externalReferences>
    <externalReference r:id="rId4"/>
  </externalReferences>
  <definedNames>
    <definedName name="_xlnm._FilterDatabase" localSheetId="1" hidden="1">Přepočet!$AB$1:$AD$62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Y2" i="1"/>
  <c r="Y8" i="1" l="1"/>
  <c r="Y7" i="1"/>
  <c r="Y26" i="1" l="1"/>
  <c r="Y31" i="1"/>
  <c r="Y62" i="1"/>
  <c r="Y57" i="1"/>
  <c r="Y56" i="1"/>
  <c r="Y58" i="1"/>
  <c r="Y23" i="1"/>
  <c r="Y29" i="1"/>
  <c r="Y54" i="1"/>
  <c r="Y42" i="1"/>
  <c r="Y18" i="1"/>
  <c r="Y19" i="1"/>
  <c r="Y50" i="1"/>
  <c r="Y14" i="1"/>
  <c r="Y21" i="1"/>
  <c r="Y53" i="1"/>
  <c r="Y5" i="1"/>
  <c r="Y39" i="1"/>
  <c r="Y20" i="1"/>
  <c r="Y41" i="1"/>
  <c r="Y40" i="1"/>
  <c r="Y6" i="1"/>
  <c r="Y59" i="1"/>
  <c r="Y4" i="1"/>
  <c r="Y43" i="1"/>
  <c r="Y32" i="1"/>
  <c r="Y55" i="1"/>
  <c r="Y60" i="1"/>
  <c r="Y51" i="1"/>
  <c r="Y44" i="1"/>
  <c r="Y3" i="1"/>
  <c r="Y52" i="1"/>
  <c r="Y47" i="1"/>
  <c r="Y27" i="1"/>
  <c r="Y34" i="1"/>
  <c r="Y11" i="1"/>
  <c r="Y36" i="1"/>
  <c r="Y45" i="1"/>
  <c r="Y12" i="1"/>
  <c r="Y33" i="1"/>
  <c r="Y25" i="1"/>
  <c r="Y10" i="1"/>
  <c r="Y24" i="1"/>
  <c r="Y35" i="1"/>
  <c r="Y37" i="1"/>
  <c r="Y61" i="1"/>
  <c r="Y30" i="1"/>
  <c r="Y46" i="1"/>
  <c r="Y13" i="1"/>
  <c r="Y17" i="1"/>
  <c r="Y48" i="1"/>
  <c r="Y9" i="1"/>
  <c r="Y22" i="1"/>
  <c r="Y38" i="1"/>
  <c r="Y15" i="1"/>
  <c r="Y49" i="1"/>
  <c r="Y16" i="1"/>
  <c r="Y28" i="1"/>
  <c r="X31" i="1"/>
  <c r="W22" i="1"/>
  <c r="A62" i="1"/>
  <c r="W62" i="1"/>
  <c r="X54" i="1"/>
  <c r="X49" i="1"/>
  <c r="X47" i="1"/>
  <c r="X46" i="1"/>
  <c r="X43" i="1"/>
  <c r="X37" i="1"/>
  <c r="X34" i="1"/>
  <c r="X33" i="1"/>
  <c r="X32" i="1"/>
  <c r="X29" i="1"/>
  <c r="X28" i="1"/>
  <c r="X27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8" i="1"/>
  <c r="X7" i="1"/>
  <c r="X6" i="1"/>
  <c r="X5" i="1"/>
  <c r="X4" i="1"/>
  <c r="X2" i="1"/>
  <c r="X3" i="1"/>
  <c r="W26" i="1"/>
  <c r="W9" i="1"/>
  <c r="W23" i="1"/>
  <c r="W52" i="1"/>
  <c r="W2" i="1"/>
  <c r="W6" i="1"/>
  <c r="W10" i="1"/>
  <c r="W17" i="1"/>
  <c r="W18" i="1"/>
  <c r="W24" i="1"/>
  <c r="W53" i="1"/>
  <c r="W61" i="1"/>
  <c r="W56" i="1"/>
  <c r="W54" i="1"/>
  <c r="W57" i="1"/>
  <c r="W12" i="1"/>
  <c r="W20" i="1"/>
  <c r="W41" i="1"/>
  <c r="W51" i="1"/>
  <c r="W3" i="1"/>
  <c r="W19" i="1"/>
  <c r="W27" i="1"/>
  <c r="W36" i="1"/>
  <c r="W39" i="1"/>
  <c r="W50" i="1"/>
  <c r="W59" i="1"/>
  <c r="W4" i="1"/>
  <c r="W8" i="1"/>
  <c r="W11" i="1"/>
  <c r="W21" i="1"/>
  <c r="W29" i="1"/>
  <c r="W34" i="1"/>
  <c r="W38" i="1"/>
  <c r="W40" i="1"/>
  <c r="W28" i="1"/>
  <c r="W30" i="1"/>
  <c r="W31" i="1"/>
  <c r="W37" i="1"/>
  <c r="W44" i="1"/>
  <c r="W45" i="1"/>
  <c r="W55" i="1"/>
  <c r="W60" i="1"/>
  <c r="W7" i="1"/>
  <c r="W35" i="1"/>
  <c r="W5" i="1"/>
  <c r="W13" i="1"/>
  <c r="W14" i="1"/>
  <c r="W15" i="1"/>
  <c r="W33" i="1"/>
  <c r="W43" i="1"/>
  <c r="W46" i="1"/>
  <c r="W47" i="1"/>
  <c r="W16" i="1"/>
  <c r="W32" i="1"/>
  <c r="W42" i="1"/>
  <c r="W48" i="1"/>
  <c r="W49" i="1"/>
  <c r="W58" i="1"/>
  <c r="W25" i="1"/>
  <c r="A10" i="1"/>
  <c r="A18" i="1"/>
  <c r="A26" i="1"/>
  <c r="A34" i="1"/>
  <c r="A42" i="1"/>
  <c r="A57" i="1"/>
  <c r="A3" i="1"/>
  <c r="A11" i="1"/>
  <c r="A19" i="1"/>
  <c r="A27" i="1"/>
  <c r="A35" i="1"/>
  <c r="A43" i="1"/>
  <c r="A50" i="1"/>
  <c r="A58" i="1"/>
  <c r="A8" i="1"/>
  <c r="A16" i="1"/>
  <c r="A24" i="1"/>
  <c r="A32" i="1"/>
  <c r="A40" i="1"/>
  <c r="A48" i="1"/>
  <c r="A55" i="1"/>
  <c r="A5" i="1"/>
  <c r="A13" i="1"/>
  <c r="A21" i="1"/>
  <c r="A29" i="1"/>
  <c r="A37" i="1"/>
  <c r="A45" i="1"/>
  <c r="A52" i="1"/>
  <c r="A60" i="1"/>
  <c r="A6" i="1"/>
  <c r="A14" i="1"/>
  <c r="A22" i="1"/>
  <c r="A30" i="1"/>
  <c r="A38" i="1"/>
  <c r="A46" i="1"/>
  <c r="A53" i="1"/>
  <c r="A61" i="1"/>
  <c r="A7" i="1"/>
  <c r="A15" i="1"/>
  <c r="A23" i="1"/>
  <c r="A31" i="1"/>
  <c r="A39" i="1"/>
  <c r="A47" i="1"/>
  <c r="A54" i="1"/>
  <c r="A4" i="1"/>
  <c r="A12" i="1"/>
  <c r="A20" i="1"/>
  <c r="A28" i="1"/>
  <c r="A36" i="1"/>
  <c r="A44" i="1"/>
  <c r="A51" i="1"/>
  <c r="A59" i="1"/>
  <c r="A9" i="1"/>
  <c r="A17" i="1"/>
  <c r="A25" i="1"/>
  <c r="A33" i="1"/>
  <c r="A41" i="1"/>
  <c r="A49" i="1"/>
  <c r="A56" i="1"/>
  <c r="A2" i="1"/>
  <c r="Z19" i="1" l="1"/>
  <c r="AA19" i="1" s="1"/>
  <c r="Z23" i="1"/>
  <c r="Z56" i="1"/>
  <c r="AA56" i="1" s="1"/>
  <c r="Z62" i="1"/>
  <c r="AA62" i="1" s="1"/>
  <c r="Z52" i="1"/>
  <c r="AA52" i="1" s="1"/>
  <c r="Z44" i="1"/>
  <c r="Z36" i="1"/>
  <c r="Z61" i="1"/>
  <c r="AA61" i="1" s="1"/>
  <c r="Z7" i="1"/>
  <c r="AA7" i="1" s="1"/>
  <c r="Z51" i="1"/>
  <c r="AA51" i="1" s="1"/>
  <c r="Z53" i="1"/>
  <c r="Z29" i="1"/>
  <c r="Z35" i="1"/>
  <c r="AA35" i="1" s="1"/>
  <c r="Z58" i="1"/>
  <c r="Z60" i="1"/>
  <c r="Z40" i="1"/>
  <c r="Z59" i="1"/>
  <c r="AA59" i="1" s="1"/>
  <c r="Z41" i="1"/>
  <c r="Z9" i="1"/>
  <c r="Z42" i="1"/>
  <c r="Z57" i="1"/>
  <c r="AA57" i="1" s="1"/>
  <c r="Z47" i="1"/>
  <c r="Z3" i="1"/>
  <c r="Z46" i="1"/>
  <c r="Z55" i="1"/>
  <c r="AA55" i="1" s="1"/>
  <c r="Z38" i="1"/>
  <c r="AA38" i="1" s="1"/>
  <c r="Z50" i="1"/>
  <c r="Z18" i="1"/>
  <c r="Z26" i="1"/>
  <c r="AA26" i="1" s="1"/>
  <c r="Z30" i="1"/>
  <c r="Z48" i="1"/>
  <c r="Z45" i="1"/>
  <c r="Z39" i="1"/>
  <c r="AA23" i="1"/>
  <c r="Z12" i="1"/>
  <c r="Z28" i="1"/>
  <c r="Z11" i="1"/>
  <c r="Z2" i="1"/>
  <c r="Z4" i="1"/>
  <c r="Z24" i="1"/>
  <c r="Z49" i="1"/>
  <c r="Z20" i="1"/>
  <c r="AA18" i="1"/>
  <c r="Z33" i="1"/>
  <c r="Z14" i="1"/>
  <c r="Z37" i="1"/>
  <c r="Z10" i="1"/>
  <c r="Z16" i="1"/>
  <c r="Z6" i="1"/>
  <c r="Z34" i="1"/>
  <c r="Z25" i="1"/>
  <c r="Z17" i="1"/>
  <c r="Z31" i="1"/>
  <c r="Z54" i="1"/>
  <c r="Z5" i="1"/>
  <c r="Z22" i="1"/>
  <c r="Z15" i="1"/>
  <c r="Z8" i="1"/>
  <c r="Z43" i="1"/>
  <c r="Z32" i="1"/>
  <c r="Z13" i="1"/>
  <c r="Z21" i="1"/>
  <c r="Z27" i="1"/>
  <c r="AA29" i="1" l="1"/>
  <c r="AA36" i="1"/>
  <c r="AA40" i="1"/>
  <c r="AA45" i="1"/>
  <c r="AA42" i="1"/>
  <c r="AA46" i="1"/>
  <c r="AA39" i="1"/>
  <c r="AA30" i="1"/>
  <c r="AA41" i="1"/>
  <c r="AA47" i="1"/>
  <c r="AA53" i="1"/>
  <c r="AA9" i="1"/>
  <c r="AA3" i="1"/>
  <c r="AA60" i="1"/>
  <c r="AA50" i="1"/>
  <c r="AA48" i="1"/>
  <c r="AA44" i="1"/>
  <c r="AA58" i="1"/>
  <c r="AA2" i="1"/>
  <c r="AA17" i="1"/>
  <c r="AA8" i="1"/>
  <c r="AA49" i="1"/>
  <c r="AA15" i="1"/>
  <c r="AA24" i="1"/>
  <c r="AA4" i="1"/>
  <c r="AA12" i="1"/>
  <c r="AA20" i="1"/>
  <c r="AA11" i="1"/>
  <c r="AA34" i="1"/>
  <c r="AA6" i="1"/>
  <c r="AA14" i="1"/>
  <c r="AA27" i="1"/>
  <c r="AA21" i="1"/>
  <c r="AA5" i="1"/>
  <c r="AA33" i="1"/>
  <c r="AA43" i="1"/>
  <c r="AA28" i="1"/>
  <c r="AA22" i="1"/>
  <c r="AA13" i="1"/>
  <c r="AA25" i="1"/>
  <c r="AA10" i="1"/>
  <c r="AA37" i="1"/>
  <c r="AA16" i="1"/>
  <c r="AA54" i="1"/>
  <c r="AA32" i="1"/>
  <c r="AA31" i="1"/>
</calcChain>
</file>

<file path=xl/sharedStrings.xml><?xml version="1.0" encoding="utf-8"?>
<sst xmlns="http://schemas.openxmlformats.org/spreadsheetml/2006/main" count="694" uniqueCount="310">
  <si>
    <t>počet použití</t>
  </si>
  <si>
    <t>první fáze</t>
  </si>
  <si>
    <t>Pracovní pořadí</t>
  </si>
  <si>
    <t>Navržené pořadí</t>
  </si>
  <si>
    <t>Užití</t>
  </si>
  <si>
    <t>buildingSMART</t>
  </si>
  <si>
    <t>BIMDictionary_A</t>
  </si>
  <si>
    <t>BIMDictionary_B</t>
  </si>
  <si>
    <t>BIMDictionary_C</t>
  </si>
  <si>
    <t>BIMDictionary_D</t>
  </si>
  <si>
    <t>BIMDictionary_E</t>
  </si>
  <si>
    <t>PPR (A)</t>
  </si>
  <si>
    <t>STS (B)</t>
  </si>
  <si>
    <t>DUR (C</t>
  </si>
  <si>
    <t>DSP (D)</t>
  </si>
  <si>
    <t>DPS E)</t>
  </si>
  <si>
    <t>DZS (F)</t>
  </si>
  <si>
    <t>RDS (G)</t>
  </si>
  <si>
    <t>ZBV (H)</t>
  </si>
  <si>
    <t>DSPS (I)</t>
  </si>
  <si>
    <t>Fáze užívání stavby (J)</t>
  </si>
  <si>
    <t>Průměr užitečnosti</t>
  </si>
  <si>
    <t>Průměr proveditelnosti</t>
  </si>
  <si>
    <t>Počet výskytů</t>
  </si>
  <si>
    <t>Užitek</t>
  </si>
  <si>
    <t>Obecný popis / poznámka</t>
  </si>
  <si>
    <t>odkaz_YouTube</t>
  </si>
  <si>
    <t>popis videa</t>
  </si>
  <si>
    <t>B</t>
  </si>
  <si>
    <t>Výkaz množství</t>
  </si>
  <si>
    <t>Make quantity take-off</t>
  </si>
  <si>
    <t>Výkaz výměr</t>
  </si>
  <si>
    <t>-</t>
  </si>
  <si>
    <t>Využití parametrického nebo generického modelování a s tím souvisejících postupů a přístupů k tvorbě návrhu</t>
  </si>
  <si>
    <t>https://www.youtube.com/watch?v=TU0U8xR1RcI</t>
  </si>
  <si>
    <t>ukázka výsledků GrasshopperXArchiCAD</t>
  </si>
  <si>
    <t>J</t>
  </si>
  <si>
    <t>Provozní optimalizace energetické náročnosti (netýká se návrhu)</t>
  </si>
  <si>
    <t>Perform energy optimization</t>
  </si>
  <si>
    <t>https://www.youtube.com/watch?v=npcYonaaGZ4</t>
  </si>
  <si>
    <t>ukázka práce v Revit MEP</t>
  </si>
  <si>
    <t>I</t>
  </si>
  <si>
    <t>Integrace se systémy pro správu a údržbu</t>
  </si>
  <si>
    <t>Make FM documentation</t>
  </si>
  <si>
    <t>Integrace BIM/FM</t>
  </si>
  <si>
    <t>Sledování aktiv</t>
  </si>
  <si>
    <t>Sledování v reálném čase</t>
  </si>
  <si>
    <t>Uchovávání záznamů</t>
  </si>
  <si>
    <t>Monitorování chování</t>
  </si>
  <si>
    <t>https://www.youtube.com/watch?v=MXnJk6lhzLM</t>
  </si>
  <si>
    <t>Integrace s podnikovými systémy</t>
  </si>
  <si>
    <t>Integrace BIM a ERP</t>
  </si>
  <si>
    <t>Údržba aktiv</t>
  </si>
  <si>
    <t>Plánování provozu</t>
  </si>
  <si>
    <t>BIM v terénu</t>
  </si>
  <si>
    <t>https://www.youtube.com/watch?v=-sxm4NqFCY0</t>
  </si>
  <si>
    <t>Autodesk ukázka Revit</t>
  </si>
  <si>
    <t>Řízení vnitřního prostředí - MaR - napojení na MaR</t>
  </si>
  <si>
    <t>Monitor building</t>
  </si>
  <si>
    <t xml:space="preserve">Integrace BIM a IOT
</t>
  </si>
  <si>
    <t>Automatizace provozu stavby</t>
  </si>
  <si>
    <t>https://www.youtube.com/watch?v=W6pcXL_b05Y</t>
  </si>
  <si>
    <t>ukázka georeference v ArcGIS Pro</t>
  </si>
  <si>
    <t>G</t>
  </si>
  <si>
    <t>Automatizace a robotizace výstavby</t>
  </si>
  <si>
    <t>Control machinery</t>
  </si>
  <si>
    <t>Logistika výstavby</t>
  </si>
  <si>
    <t>3D tisknutí</t>
  </si>
  <si>
    <t xml:space="preserve">Odstranění papírové PD a odstranění všech procesů bez přidané hodnoty s touto formou PD spojené </t>
  </si>
  <si>
    <t>https://www.youtube.com/watch?v=EJbn16ww8Yw</t>
  </si>
  <si>
    <t>vysvětlující video od The B1M</t>
  </si>
  <si>
    <t>D</t>
  </si>
  <si>
    <t>Analýza realizační ceny</t>
  </si>
  <si>
    <t>Perform cost analysis</t>
  </si>
  <si>
    <t>Oceňování</t>
  </si>
  <si>
    <t>https://www.youtube.com/watch?v=57elWgZpFg8</t>
  </si>
  <si>
    <t>ukázka sw Sitowise</t>
  </si>
  <si>
    <t>Předání stavby nebo dílčích plnění</t>
  </si>
  <si>
    <t>Start commissioning</t>
  </si>
  <si>
    <t>Předání a uvedení do provozu</t>
  </si>
  <si>
    <t>Inspekce stavby</t>
  </si>
  <si>
    <t>https://www.youtube.com/watch?v=6z5vNgzsAQo</t>
  </si>
  <si>
    <t>ukázka BIMTech Tool - import KN do ArchiCADu</t>
  </si>
  <si>
    <t>E</t>
  </si>
  <si>
    <t>Řízení logistiky výstavby</t>
  </si>
  <si>
    <t>Handle construction logistics</t>
  </si>
  <si>
    <t>Plánování zdvihacích prostředků</t>
  </si>
  <si>
    <t>Rozvržení staveniště</t>
  </si>
  <si>
    <t>Analýza umístění staveniště</t>
  </si>
  <si>
    <t>Významné jednou pro složitější objekty, následně v případě změny</t>
  </si>
  <si>
    <t>https://www.youtube.com/watch?v=4-Cxoyb9N_c</t>
  </si>
  <si>
    <t>Vytváření výkresové dokumentace</t>
  </si>
  <si>
    <t>Make production doc.</t>
  </si>
  <si>
    <t>2D dokumentace</t>
  </si>
  <si>
    <t>3D detailování</t>
  </si>
  <si>
    <t>https://www.youtube.com/watch?v=q3wXggCqY_8</t>
  </si>
  <si>
    <t>ukázka fotogrammetrie s dronem</t>
  </si>
  <si>
    <t>Prostorová koordinace</t>
  </si>
  <si>
    <t>Prostorová analýza</t>
  </si>
  <si>
    <t>Detekce kolizí</t>
  </si>
  <si>
    <t>Generování plánu údržby budovy</t>
  </si>
  <si>
    <t>Schedule maintenance</t>
  </si>
  <si>
    <t>Klientské vyhodnocení</t>
  </si>
  <si>
    <t>Client's evaluation</t>
  </si>
  <si>
    <t>Hodnotová analýza</t>
  </si>
  <si>
    <t>Plánování ploch</t>
  </si>
  <si>
    <t>Vizualizace modelu jako přirozeného výstupu. Může jít o náhled "živého" modelu nebo pokročilými výpočty vygenerovaného snímku; může se jednat o vizualizaci znázorňující co nejblíže realitě plánovanou skutečnost nebo o účelový pohled, např.tzv. 3D detailing</t>
  </si>
  <si>
    <t>https://www.youtube.com/watch?v=L3XfsrBC8-s</t>
  </si>
  <si>
    <t>ukázka výsledků z Enscape</t>
  </si>
  <si>
    <t>A</t>
  </si>
  <si>
    <t>Kontrola obsahu modelu</t>
  </si>
  <si>
    <t>Užití modelu, při němž jsou 3D modely součástí virtuálního prostředí, umožňujícího nahlížet uživatelům na místa, objekty a procesy. Na rozdíl od Simulací v rozšířené realitě vyžaduje virtuální realita (Virtual Reality - VR) plně virtuální prostředí zprostředkované v rámci víceprojekčního prostoru (CAVE) a nebo skrze stereoskopické brýle nebo jiné specializované vybavení.</t>
  </si>
  <si>
    <t>https://www.youtube.com/watch?v=tGtbHEnMQI8</t>
  </si>
  <si>
    <t>ukázka práce v Revizto</t>
  </si>
  <si>
    <t>Simulace stavů výstavby z pohledu BOZP</t>
  </si>
  <si>
    <t>Prepare safty on site</t>
  </si>
  <si>
    <t>Posuzování rizik a nebezpečí</t>
  </si>
  <si>
    <t>Analýza bezpečnosti a ochrany zdraví při práci</t>
  </si>
  <si>
    <t>Užití modelu, při němž 3D modely - ve spojení s dalšími technologiemi - umožňují uživatelům nahlížet na virtuální objekty zobrazované nad fyzickými objekty nebo místy. Na rozdíl od Simulací ve virtuální realitě je rozšířená realita (Augmented Reality - AR), pouze částečně virtuální a umožňuje tedy propojení vizuální stránky virtuálních a fyzických objektů do jednoho zobrazení. Rozšířená realita je typicky zobrazována s využitím ručních zobrazovacích zařízení, přenosných zařízení, hologramů a projekcí.</t>
  </si>
  <si>
    <t>https://www.youtube.com/watch?v=gF8H_GAm8mM;
https://www.youtube.com/watch?v=XlkSV50bYyU</t>
  </si>
  <si>
    <t>ukázka hololens na stavbě;
ukázka hololens v FM</t>
  </si>
  <si>
    <t>Distribuce informací a řízení dat v rámci projektu (část CDE)</t>
  </si>
  <si>
    <t>https://www.youtube.com/watch?v=T6V6sZSLU1s</t>
  </si>
  <si>
    <t>ukázka 3D detailování v ArchiCADu</t>
  </si>
  <si>
    <t>Vytvoření modelu TZB</t>
  </si>
  <si>
    <t>Make HVAC. BIM model</t>
  </si>
  <si>
    <t>https://www.youtube.com/watch?v=EOJgVOD-fzU</t>
  </si>
  <si>
    <t>ukázka pokročilé detekce kolizí  Solibri Model Checker</t>
  </si>
  <si>
    <t>Simulace průběhu výstavby</t>
  </si>
  <si>
    <t>Sim.construction sequencing</t>
  </si>
  <si>
    <t>Analýza procesů výstavby</t>
  </si>
  <si>
    <t>Plánování výstavby</t>
  </si>
  <si>
    <t>Kontrola struktury modelu</t>
  </si>
  <si>
    <t>Perform consistency control</t>
  </si>
  <si>
    <t>https://www.youtube.com/watch?v=NNyePtN9J6I</t>
  </si>
  <si>
    <t>kontrola LOD modelu v Solibri Model Checker</t>
  </si>
  <si>
    <t>Generování plánu dodávek</t>
  </si>
  <si>
    <t>Užití modelu, při němž jsou 3D modely využívány pro simulaci chování jednotlivců/davů v rámci Zařízení, buď za normálního provozu nebo v průběhu krizových situací. Simulace pohybu osob pomáhá identifikovat a zlepšovat přístup, proudění a únikové cesty. Viz také Plánování krizových situací.</t>
  </si>
  <si>
    <t>https://www.youtube.com/watch?v=M1uHRlNJKzs</t>
  </si>
  <si>
    <t>analýza úniku v Solibri Model Checker</t>
  </si>
  <si>
    <t>C</t>
  </si>
  <si>
    <t>Generování časového plánu výstavby</t>
  </si>
  <si>
    <t>https://www.youtube.com/watch?v=w4W6oEJiteQ</t>
  </si>
  <si>
    <t>robotické rameno staví cihlovou stěnu</t>
  </si>
  <si>
    <t>Vytvoření statického modelu</t>
  </si>
  <si>
    <t>Make Struc. BIM model</t>
  </si>
  <si>
    <t>https://www.youtube.com/watch?v=PHEiLKWhQfM</t>
  </si>
  <si>
    <t>analýza bezbariérovosti návrhu stavby v Solibri Model Checker</t>
  </si>
  <si>
    <t>Vytvoření modelu technologií pro budovy (mimo TZB)</t>
  </si>
  <si>
    <t>Vytvoření modelu elektroinstalací</t>
  </si>
  <si>
    <t>Make Elect. BIM model</t>
  </si>
  <si>
    <t>Společenská významnost. Monitoring stavu, provozu budovy, využití pro správu (otevřená okna, nefunkčnost).</t>
  </si>
  <si>
    <t>Prefabrikace (modularizace)</t>
  </si>
  <si>
    <t>Prefabrikace betonu</t>
  </si>
  <si>
    <t>Prefabrikace montovaných sestav</t>
  </si>
  <si>
    <t>Prefabrikace stavebních modulů</t>
  </si>
  <si>
    <t>Prefabrikace truhlářských výrobků</t>
  </si>
  <si>
    <t>Tvarování plechů</t>
  </si>
  <si>
    <t>Nejedná se o energetickou náročnost, která je hodnocena jinde.</t>
  </si>
  <si>
    <t>https://www.youtube.com/watch?v=2t64Tsa_4RQ</t>
  </si>
  <si>
    <t>ukázka Tally Environmental Impact Tool</t>
  </si>
  <si>
    <t>Vyhodnocení z hlediska DOSS</t>
  </si>
  <si>
    <t>Do code compliance checking</t>
  </si>
  <si>
    <t>Kontrola a validace kódu</t>
  </si>
  <si>
    <t>Užití modelu, které reprezentuje, jak jsou 3D modely užívány za účelem tvorby studií ozvučení, testování umístění zvukového vybavení, simulace zvukových izolací/tlumení a informovaného výběru použitých materiálů.</t>
  </si>
  <si>
    <t>https://www.youtube.com/watch?v=eB09mpoWY2s</t>
  </si>
  <si>
    <t>ukázka akustické simulace v Catt Acoustics</t>
  </si>
  <si>
    <t>Management prostor</t>
  </si>
  <si>
    <t>Manage spaces</t>
  </si>
  <si>
    <t>Management prostorů</t>
  </si>
  <si>
    <t>Management přesunů</t>
  </si>
  <si>
    <t>Užití modelu reprezentující, jak jsou 3D modely využívány pro tvorbu studií proveditelnosti a srovnání rozpočtových možností</t>
  </si>
  <si>
    <t>https://www.youtube.com/watch?v=Jg2QX6Q-jLs;
https://www.youtube.com/watch?v=sxvs_HYtNic</t>
  </si>
  <si>
    <t>ukázka CostX;
ukázka analýzy ceny v Cubicost TBQ</t>
  </si>
  <si>
    <t>Distribuce informací a řízení dat vně projektu (jako části CDE)</t>
  </si>
  <si>
    <t>https://www.youtube.com/watch?v=9yCUFqPveJs</t>
  </si>
  <si>
    <t>ukázka analýz v VELUX Daylight Visualiser</t>
  </si>
  <si>
    <t>Vytvoření plánu krizových/havarijních situací</t>
  </si>
  <si>
    <t>Plánování krizových situací</t>
  </si>
  <si>
    <t>https://www.youtube.com/watch?v=a_V1rJxWMK0</t>
  </si>
  <si>
    <t>QTO v Solibri Model Checker</t>
  </si>
  <si>
    <t>Analýza energetické náročnosti (v návrhu)</t>
  </si>
  <si>
    <t>Perform energy analysis</t>
  </si>
  <si>
    <t>Využití energie</t>
  </si>
  <si>
    <t>Vytvoření architektonického modelu</t>
  </si>
  <si>
    <t>Modelování prvků BOZP</t>
  </si>
  <si>
    <t>Analýza TZB</t>
  </si>
  <si>
    <t>Perform HVAC control analysis</t>
  </si>
  <si>
    <t xml:space="preserve">Vyhodnocení z hlediska dopadu na životní prostředí </t>
  </si>
  <si>
    <t>Posuzování životního cyklu</t>
  </si>
  <si>
    <t>Analýza udržitelnosti</t>
  </si>
  <si>
    <t>https://www.youtube.com/watch?v=cGU3sYi_xeI</t>
  </si>
  <si>
    <t>úvod do SW OneClickLCA</t>
  </si>
  <si>
    <t>Vyhodnocení z hlediska ostatních závazných parametrů řízení</t>
  </si>
  <si>
    <t>https://www.youtube.com/watch?v=bHze0r5-oSk</t>
  </si>
  <si>
    <t>modelování čidel EPS v Detecto3D</t>
  </si>
  <si>
    <t>Laserové skenování
(3D model skutečnosti)</t>
  </si>
  <si>
    <t>Laserové skenování</t>
  </si>
  <si>
    <t>Reprezentace skutečného provedení stavby</t>
  </si>
  <si>
    <t>Zaměřování</t>
  </si>
  <si>
    <t>Simulace zobrazuje scénáře vzniku a šíření požáru a kouře a tím umožňuje předvídat kritické situace a optimalizovat nastavení PBŘ.</t>
  </si>
  <si>
    <t>https://www.youtube.com/watch?v=KlqEIwvcZWY;
https://www.youtube.com/watch?v=YDfkLl1ziL4</t>
  </si>
  <si>
    <t>simulace hoření v FireFOAM;
simulace zakouření haly v PyroSIM</t>
  </si>
  <si>
    <t>Analýza nákladů životního cyklu (LCC)</t>
  </si>
  <si>
    <t>Perform LCC analysis</t>
  </si>
  <si>
    <t>Integrace BIM a PLM</t>
  </si>
  <si>
    <t>Simulace koordinovaně zobrazuje v čase a prostoru výstavbové procesy a použité technologie</t>
  </si>
  <si>
    <t>https://www.youtube.com/watch?v=sX0NUKDJ3b4;</t>
  </si>
  <si>
    <t>ukázka práce v Synchro Software 4D BIM/VDC</t>
  </si>
  <si>
    <t>Analýza statiky stavby</t>
  </si>
  <si>
    <t>Perform Structural analysis</t>
  </si>
  <si>
    <t>Analýza nosné konstrukce</t>
  </si>
  <si>
    <t>https://www.youtube.com/watch?v=nr6I18FW718</t>
  </si>
  <si>
    <t>ukázka práce s HGM v Synchro PRO</t>
  </si>
  <si>
    <t>Fotogrammetrie
(3D model skutečnosti)</t>
  </si>
  <si>
    <t>Fotogrammetrie</t>
  </si>
  <si>
    <t>Vyhodnocení z hlediska ostatních účastníků řízení</t>
  </si>
  <si>
    <t>Zanášení změn do KN</t>
  </si>
  <si>
    <t>Integrace BIM a GIS</t>
  </si>
  <si>
    <t>Zaměřeno na: LOP, koupelny, jádra, beton, dřevěné kce…</t>
  </si>
  <si>
    <t>https://www.youtube.com/watch?v=JbitWm4Sn8k</t>
  </si>
  <si>
    <t>příprava prefabrikace v AGACAD</t>
  </si>
  <si>
    <t>Průzkumy, zaměření, veřejné registry</t>
  </si>
  <si>
    <t>Existing conditions building/ environment to design</t>
  </si>
  <si>
    <t>Integrace BIM a IOT</t>
  </si>
  <si>
    <t>https://www.youtube.com/watch?v=Qimz_POA4bI</t>
  </si>
  <si>
    <t>ukázka vypracování E analýzy v Revitu</t>
  </si>
  <si>
    <t>Analýza bezbariérového přístupu</t>
  </si>
  <si>
    <t>Perform Accessibility analysis</t>
  </si>
  <si>
    <t>https://www.youtube.com/watch?v=NtmU3fHBj24</t>
  </si>
  <si>
    <t>ukázka vypracování statické analýzy v Revitu</t>
  </si>
  <si>
    <t>Vyhodnocení z hlediska požadované certifikace</t>
  </si>
  <si>
    <t>Včetně návazností na inženýrské sítě.</t>
  </si>
  <si>
    <t>https://www.youtube.com/watch?v=DV2s8NumjI4&amp;index=6&amp;list=PLuWVI9oqeDz0kUKVkD6eVkHNNeaKIn3uH</t>
  </si>
  <si>
    <t>ukázka analýzy umělého osvětlení</t>
  </si>
  <si>
    <t>Model PBŘ</t>
  </si>
  <si>
    <t>Enhance element with Fire requirements</t>
  </si>
  <si>
    <t>https://www.youtube.com/watch?v=ku51VPIaxT8</t>
  </si>
  <si>
    <t>analýza funkčnosti TZB v Solidworks</t>
  </si>
  <si>
    <t>Analýza osvětlení</t>
  </si>
  <si>
    <t>https://www.youtube.com/watch?v=RBi2P9bG_3I;
https://www.youtube.com/watch?v=CQfFX-LuiCs</t>
  </si>
  <si>
    <t>ukázka analýzy zabezpečovacích prvků v Revit;
ukázka BoschSecurity</t>
  </si>
  <si>
    <t>Tvorba návrhu</t>
  </si>
  <si>
    <t>Tvorba návrhu stavby</t>
  </si>
  <si>
    <t>Generativní návrh</t>
  </si>
  <si>
    <t>Účelové nebo méně obvyklé analýzy</t>
  </si>
  <si>
    <t>https://www.youtube.com/watch?v=ngZdKBbrp2o</t>
  </si>
  <si>
    <t>ukázka větrné studie v Autodesk Flow</t>
  </si>
  <si>
    <t>Analýza denní osvětlenosti (a prosluněnosti)</t>
  </si>
  <si>
    <t>Perform Daylight analysis</t>
  </si>
  <si>
    <t>Analýza oslunění</t>
  </si>
  <si>
    <t>S důrazem na dřívější fáze než DSPS.</t>
  </si>
  <si>
    <t>https://www.youtube.com/watch?v=DaPThy3jqDk</t>
  </si>
  <si>
    <t>ukázka vytvoření plánu preventivní údržby v Revit</t>
  </si>
  <si>
    <t>Analýza zařízení elektro</t>
  </si>
  <si>
    <t>Perform Elec analysis</t>
  </si>
  <si>
    <t>Generování plánů na základě simulací - viz např. simulace požáru</t>
  </si>
  <si>
    <t>Prokázání investičního záměru</t>
  </si>
  <si>
    <t>Compare proposal with brief</t>
  </si>
  <si>
    <t>https://www.youtube.com/watch?v=_BgeGTxsMf4</t>
  </si>
  <si>
    <t>přednáška z ukázkami modelovaných prvků BOZP</t>
  </si>
  <si>
    <t>Umístění stavby do geoprostoru</t>
  </si>
  <si>
    <t>Make Georeferencing</t>
  </si>
  <si>
    <t>https://www.youtube.com/watch?v=-zDPdA4mADY</t>
  </si>
  <si>
    <t>simulace výstavby včetně prvků BOZP</t>
  </si>
  <si>
    <t>Simulace v rozšířené realitě</t>
  </si>
  <si>
    <t>Analýza zabezpečení objektu</t>
  </si>
  <si>
    <t>Perform security analysis</t>
  </si>
  <si>
    <t>Analýza zabezpečení</t>
  </si>
  <si>
    <t>Řízení především v obchodních objektech, kde je potřeba podrobně pečlivě volit mix nájemníků; podrobná znalost prostor a jejich obsazenosti může sloužit jako podklad pro přípravu složitějších přesunů/stěhování za provozu budovy</t>
  </si>
  <si>
    <t>https://www.youtube.com/watch?v=wk9KFJIwQ_0</t>
  </si>
  <si>
    <t>plánování funkčních zón ve Vasari</t>
  </si>
  <si>
    <t>Územní plánování</t>
  </si>
  <si>
    <t>Provázání s dalšími systémy v rámci podpory FM produktů (ČSN EN 15221-4):
1140 - Správa majetku</t>
  </si>
  <si>
    <t>https://www.youtube.com/watch?v=Y7tAPdbsnew</t>
  </si>
  <si>
    <t>ukázka intergrace modelu do SAP</t>
  </si>
  <si>
    <t>Analýza úniku osob</t>
  </si>
  <si>
    <t>Perform Egress analysis</t>
  </si>
  <si>
    <t>Pohyb osob</t>
  </si>
  <si>
    <t>Provázání s dalšími systémy v rámci podpory FM produktů (ČSN EN 15221-4):
1170 - Energie a odpady
1160 - Správa a údržba budovy</t>
  </si>
  <si>
    <t>https://www.youtube.com/watch?v=QHpKEytDJkg</t>
  </si>
  <si>
    <t>ukázka ALLPLAN ALLFA</t>
  </si>
  <si>
    <t>Simulace průběhu požáru</t>
  </si>
  <si>
    <t>Simulace požáru a šíření kouře</t>
  </si>
  <si>
    <t>Provázání systémů BMS s BIM; možnost aktivního řízení systémů budovy přes datový model budovy; dnes BMS systémy využívají vysoce účelové modely-schémata;
napojení na měření spotřeb;</t>
  </si>
  <si>
    <t xml:space="preserve">https://www.youtube.com/watch?v=LQWC3KHTLfM;
</t>
  </si>
  <si>
    <t>ukázka ovládání budovy v SmartStruxure</t>
  </si>
  <si>
    <t>Vizualizace do 2D formátu</t>
  </si>
  <si>
    <t>Visualize Solution</t>
  </si>
  <si>
    <t>Vizualizace</t>
  </si>
  <si>
    <t>Výrobní linky, vše mimo TZB. (např. Škoda auto, bazény, …)</t>
  </si>
  <si>
    <t>https://www.youtube.com/watch?v=XykbLnLQZUs</t>
  </si>
  <si>
    <t>ukázka modelu technologického komplexu</t>
  </si>
  <si>
    <t>Analýzy ostatní nespecifikované</t>
  </si>
  <si>
    <t>Větrná studie</t>
  </si>
  <si>
    <t>Analýza odrazivosti světla</t>
  </si>
  <si>
    <t>https://www.youtube.com/watch?v=gLEmlqiDFc4</t>
  </si>
  <si>
    <t>ukázka platformy CloudCities.io</t>
  </si>
  <si>
    <t>Simulace ve virtuální realitě</t>
  </si>
  <si>
    <t>viz analýza elektro</t>
  </si>
  <si>
    <t>Analýza akustiky</t>
  </si>
  <si>
    <t>Perform Acoustic Simulation</t>
  </si>
  <si>
    <t>Akustická analýza</t>
  </si>
  <si>
    <t>Make Arch. BIM model</t>
  </si>
  <si>
    <t>Doložení informací o konstrukcích a výrobcích</t>
  </si>
  <si>
    <t>Územně analytická data</t>
  </si>
  <si>
    <t>Tato tabulka "Přepočet" je součástí celkové analýzy "CAS_Analýza užití informačního modelování staveb (BIM)", jejímž majitelem je Česká agentura pro standardizaci.</t>
  </si>
  <si>
    <t>Celkový užitek*</t>
  </si>
  <si>
    <t>* celkový užitek je počítán pomocí nezaokrouhlených hodnot užitku</t>
  </si>
  <si>
    <t>Fáze odstraňování stavby (K)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</si>
</sst>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</font>
    <font>
      <sz val="10"/>
      <name val="Arial"/>
    </font>
    <font>
      <sz val="10"/>
      <color rgb="FF000000"/>
      <name val="Arial"/>
      <family val="2"/>
      <charset val="238"/>
    </font>
    <font>
      <sz val="10"/>
      <color theme="1"/>
      <name val="Arial"/>
    </font>
    <font>
      <u/>
      <sz val="10"/>
      <color theme="10"/>
      <name val="Arial"/>
    </font>
    <font>
      <sz val="11"/>
      <color theme="1"/>
      <name val="Calibri"/>
      <family val="2"/>
      <charset val="238"/>
      <scheme val="minor"/>
    </font>
    <font>
      <sz val="10"/>
      <color theme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0" fillId="0" borderId="0" xfId="0" applyFont="1"/>
    <xf numFmtId="0" fontId="3" fillId="0" borderId="0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2" borderId="0" xfId="0" applyFont="1" applyFill="1"/>
    <xf numFmtId="0" fontId="0" fillId="3" borderId="0" xfId="0" applyFont="1" applyFill="1"/>
    <xf numFmtId="0" fontId="0" fillId="0" borderId="0" xfId="0" applyFont="1" applyFill="1"/>
    <xf numFmtId="0" fontId="3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1" applyFont="1" applyAlignment="1">
      <alignment vertical="center" wrapText="1"/>
    </xf>
    <xf numFmtId="0" fontId="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 wrapText="1"/>
    </xf>
    <xf numFmtId="0" fontId="5" fillId="3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3" fillId="5" borderId="0" xfId="1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0" fillId="5" borderId="0" xfId="0" applyFont="1" applyFill="1"/>
    <xf numFmtId="0" fontId="5" fillId="5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5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164" fontId="6" fillId="5" borderId="0" xfId="0" applyNumberFormat="1" applyFont="1" applyFill="1" applyAlignment="1">
      <alignment horizontal="center" vertical="center" wrapText="1"/>
    </xf>
    <xf numFmtId="0" fontId="2" fillId="5" borderId="0" xfId="0" applyFont="1" applyFill="1"/>
    <xf numFmtId="1" fontId="7" fillId="0" borderId="0" xfId="0" applyNumberFormat="1" applyFont="1" applyAlignment="1">
      <alignment horizontal="center" vertical="center" wrapText="1"/>
    </xf>
    <xf numFmtId="1" fontId="7" fillId="5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7" fillId="0" borderId="0" xfId="0" applyNumberFormat="1" applyFont="1" applyFill="1" applyAlignment="1">
      <alignment horizontal="center" vertical="center" wrapText="1"/>
    </xf>
    <xf numFmtId="1" fontId="7" fillId="3" borderId="0" xfId="0" applyNumberFormat="1" applyFont="1" applyFill="1" applyAlignment="1">
      <alignment horizontal="center" vertical="center" wrapText="1"/>
    </xf>
    <xf numFmtId="1" fontId="7" fillId="2" borderId="0" xfId="0" applyNumberFormat="1" applyFont="1" applyFill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14" fillId="0" borderId="0" xfId="0" applyFont="1"/>
    <xf numFmtId="0" fontId="8" fillId="0" borderId="0" xfId="0" applyFont="1" applyFill="1" applyAlignment="1">
      <alignment horizontal="center" vertical="center"/>
    </xf>
  </cellXfs>
  <cellStyles count="4">
    <cellStyle name="Hypertextový odkaz" xfId="1" builtinId="8"/>
    <cellStyle name="Hypertextový odkaz 2" xfId="3"/>
    <cellStyle name="Normální" xfId="0" builtinId="0"/>
    <cellStyle name="Normální 2" xfId="2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Přepočet!$W$1</c:f>
              <c:strCache>
                <c:ptCount val="1"/>
                <c:pt idx="0">
                  <c:v>Průměr užitečnosti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Přepočet!$E$2:$E$62</c:f>
              <c:strCache>
                <c:ptCount val="61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  <c:pt idx="60">
                  <c:v>Doložení informací o konstrukcích a výrobcích</c:v>
                </c:pt>
              </c:strCache>
            </c:strRef>
          </c:cat>
          <c:val>
            <c:numRef>
              <c:f>Přepočet!$W$2:$W$62</c:f>
              <c:numCache>
                <c:formatCode>0.0</c:formatCode>
                <c:ptCount val="61"/>
                <c:pt idx="0">
                  <c:v>5.9555555555555557</c:v>
                </c:pt>
                <c:pt idx="1">
                  <c:v>6.8199999999999985</c:v>
                </c:pt>
                <c:pt idx="2">
                  <c:v>7.375</c:v>
                </c:pt>
                <c:pt idx="3">
                  <c:v>7.75</c:v>
                </c:pt>
                <c:pt idx="4">
                  <c:v>7.4250000000000007</c:v>
                </c:pt>
                <c:pt idx="5">
                  <c:v>5.6999999999999993</c:v>
                </c:pt>
                <c:pt idx="6">
                  <c:v>7.8727272727272739</c:v>
                </c:pt>
                <c:pt idx="7">
                  <c:v>5.6</c:v>
                </c:pt>
                <c:pt idx="8">
                  <c:v>6.4</c:v>
                </c:pt>
                <c:pt idx="9">
                  <c:v>6.6</c:v>
                </c:pt>
                <c:pt idx="10">
                  <c:v>6.56</c:v>
                </c:pt>
                <c:pt idx="11">
                  <c:v>5.7777777777777768</c:v>
                </c:pt>
                <c:pt idx="12">
                  <c:v>8.1499999999999986</c:v>
                </c:pt>
                <c:pt idx="13">
                  <c:v>4.8222222222222229</c:v>
                </c:pt>
                <c:pt idx="14">
                  <c:v>4.6333333333333337</c:v>
                </c:pt>
                <c:pt idx="15">
                  <c:v>5.666666666666667</c:v>
                </c:pt>
                <c:pt idx="16">
                  <c:v>8.240000000000002</c:v>
                </c:pt>
                <c:pt idx="17">
                  <c:v>8.2222222222222214</c:v>
                </c:pt>
                <c:pt idx="18">
                  <c:v>7.6909090909090905</c:v>
                </c:pt>
                <c:pt idx="19">
                  <c:v>8.1454545454545464</c:v>
                </c:pt>
                <c:pt idx="20">
                  <c:v>5.4285714285714297</c:v>
                </c:pt>
                <c:pt idx="21">
                  <c:v>9</c:v>
                </c:pt>
                <c:pt idx="22">
                  <c:v>6.3777777777777782</c:v>
                </c:pt>
                <c:pt idx="23">
                  <c:v>6.5</c:v>
                </c:pt>
                <c:pt idx="24">
                  <c:v>9.6</c:v>
                </c:pt>
                <c:pt idx="25">
                  <c:v>6.75</c:v>
                </c:pt>
                <c:pt idx="26">
                  <c:v>3.7714285714285714</c:v>
                </c:pt>
                <c:pt idx="27">
                  <c:v>8.8222222222222229</c:v>
                </c:pt>
                <c:pt idx="28">
                  <c:v>5.8857142857142861</c:v>
                </c:pt>
                <c:pt idx="29">
                  <c:v>10</c:v>
                </c:pt>
                <c:pt idx="30">
                  <c:v>7.1333333333333329</c:v>
                </c:pt>
                <c:pt idx="31">
                  <c:v>6.56</c:v>
                </c:pt>
                <c:pt idx="32">
                  <c:v>6.666666666666667</c:v>
                </c:pt>
                <c:pt idx="33">
                  <c:v>6.3333333333333321</c:v>
                </c:pt>
                <c:pt idx="34">
                  <c:v>6.6</c:v>
                </c:pt>
                <c:pt idx="35">
                  <c:v>6.32</c:v>
                </c:pt>
                <c:pt idx="36">
                  <c:v>5.05</c:v>
                </c:pt>
                <c:pt idx="37">
                  <c:v>7.7428571428571429</c:v>
                </c:pt>
                <c:pt idx="38">
                  <c:v>7.6000000000000005</c:v>
                </c:pt>
                <c:pt idx="39">
                  <c:v>7.666666666666667</c:v>
                </c:pt>
                <c:pt idx="40">
                  <c:v>8.7333333333333325</c:v>
                </c:pt>
                <c:pt idx="41">
                  <c:v>7.24</c:v>
                </c:pt>
                <c:pt idx="42">
                  <c:v>6.833333333333333</c:v>
                </c:pt>
                <c:pt idx="43">
                  <c:v>6.5625</c:v>
                </c:pt>
                <c:pt idx="44">
                  <c:v>5.88</c:v>
                </c:pt>
                <c:pt idx="45">
                  <c:v>6.76</c:v>
                </c:pt>
                <c:pt idx="46">
                  <c:v>5.6</c:v>
                </c:pt>
                <c:pt idx="47">
                  <c:v>4.76</c:v>
                </c:pt>
                <c:pt idx="48">
                  <c:v>8.2000000000000011</c:v>
                </c:pt>
                <c:pt idx="49">
                  <c:v>6.95</c:v>
                </c:pt>
                <c:pt idx="50">
                  <c:v>6.8000000000000007</c:v>
                </c:pt>
                <c:pt idx="51">
                  <c:v>7.9</c:v>
                </c:pt>
                <c:pt idx="52">
                  <c:v>8.8000000000000007</c:v>
                </c:pt>
                <c:pt idx="53">
                  <c:v>7</c:v>
                </c:pt>
                <c:pt idx="54">
                  <c:v>9.3333333333333339</c:v>
                </c:pt>
                <c:pt idx="55">
                  <c:v>9.3333333333333339</c:v>
                </c:pt>
                <c:pt idx="56">
                  <c:v>9.1999999999999993</c:v>
                </c:pt>
                <c:pt idx="57">
                  <c:v>7.4249999999999998</c:v>
                </c:pt>
                <c:pt idx="58">
                  <c:v>7</c:v>
                </c:pt>
                <c:pt idx="59">
                  <c:v>6</c:v>
                </c:pt>
                <c:pt idx="60">
                  <c:v>9.5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8A-4E7A-833E-2918E93DC6C8}"/>
            </c:ext>
          </c:extLst>
        </c:ser>
        <c:ser>
          <c:idx val="1"/>
          <c:order val="1"/>
          <c:tx>
            <c:strRef>
              <c:f>Přepočet!$X$1</c:f>
              <c:strCache>
                <c:ptCount val="1"/>
                <c:pt idx="0">
                  <c:v>Průměr proveditelnosti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Přepočet!$E$2:$E$62</c:f>
              <c:strCache>
                <c:ptCount val="61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  <c:pt idx="60">
                  <c:v>Doložení informací o konstrukcích a výrobcích</c:v>
                </c:pt>
              </c:strCache>
            </c:strRef>
          </c:cat>
          <c:val>
            <c:numRef>
              <c:f>Přepočet!$X$2:$X$62</c:f>
              <c:numCache>
                <c:formatCode>0.0</c:formatCode>
                <c:ptCount val="61"/>
                <c:pt idx="0">
                  <c:v>4.0545454545454547</c:v>
                </c:pt>
                <c:pt idx="1">
                  <c:v>2.1999999999999997</c:v>
                </c:pt>
                <c:pt idx="2">
                  <c:v>5.3199999999999994</c:v>
                </c:pt>
                <c:pt idx="3">
                  <c:v>3.7800000000000002</c:v>
                </c:pt>
                <c:pt idx="4">
                  <c:v>5.2200000000000006</c:v>
                </c:pt>
                <c:pt idx="5">
                  <c:v>3.2399999999999998</c:v>
                </c:pt>
                <c:pt idx="6">
                  <c:v>3.38</c:v>
                </c:pt>
                <c:pt idx="7">
                  <c:v>6.5</c:v>
                </c:pt>
                <c:pt idx="8">
                  <c:v>7.1999999999999993</c:v>
                </c:pt>
                <c:pt idx="9">
                  <c:v>2.5200000000000005</c:v>
                </c:pt>
                <c:pt idx="10">
                  <c:v>2.5200000000000005</c:v>
                </c:pt>
                <c:pt idx="11">
                  <c:v>4.3</c:v>
                </c:pt>
                <c:pt idx="12">
                  <c:v>4.2</c:v>
                </c:pt>
                <c:pt idx="13">
                  <c:v>1.8888888888888888</c:v>
                </c:pt>
                <c:pt idx="14">
                  <c:v>3.8666666666666663</c:v>
                </c:pt>
                <c:pt idx="15">
                  <c:v>6.7777777777777786</c:v>
                </c:pt>
                <c:pt idx="16">
                  <c:v>2.02</c:v>
                </c:pt>
                <c:pt idx="17">
                  <c:v>1.5</c:v>
                </c:pt>
                <c:pt idx="18">
                  <c:v>3.4363636363636361</c:v>
                </c:pt>
                <c:pt idx="19">
                  <c:v>3.3272727272727276</c:v>
                </c:pt>
                <c:pt idx="20">
                  <c:v>6.1142857142857139</c:v>
                </c:pt>
                <c:pt idx="21">
                  <c:v>5.3000000000000007</c:v>
                </c:pt>
                <c:pt idx="22">
                  <c:v>4.6499999999999995</c:v>
                </c:pt>
                <c:pt idx="23">
                  <c:v>7.4000000000000012</c:v>
                </c:pt>
                <c:pt idx="24">
                  <c:v>4.7</c:v>
                </c:pt>
                <c:pt idx="25">
                  <c:v>5.85</c:v>
                </c:pt>
                <c:pt idx="26">
                  <c:v>7.4</c:v>
                </c:pt>
                <c:pt idx="27">
                  <c:v>2.4444444444444446</c:v>
                </c:pt>
                <c:pt idx="28">
                  <c:v>3</c:v>
                </c:pt>
                <c:pt idx="29">
                  <c:v>1.6199999999999999</c:v>
                </c:pt>
                <c:pt idx="30">
                  <c:v>6.5333333333333341</c:v>
                </c:pt>
                <c:pt idx="31">
                  <c:v>6.7333333333333334</c:v>
                </c:pt>
                <c:pt idx="32">
                  <c:v>6.9333333333333327</c:v>
                </c:pt>
                <c:pt idx="33">
                  <c:v>3</c:v>
                </c:pt>
                <c:pt idx="34">
                  <c:v>5</c:v>
                </c:pt>
                <c:pt idx="35">
                  <c:v>4.8857142857142861</c:v>
                </c:pt>
                <c:pt idx="36">
                  <c:v>8.5</c:v>
                </c:pt>
                <c:pt idx="37">
                  <c:v>1.5</c:v>
                </c:pt>
                <c:pt idx="38">
                  <c:v>3.5</c:v>
                </c:pt>
                <c:pt idx="39">
                  <c:v>3</c:v>
                </c:pt>
                <c:pt idx="40">
                  <c:v>2</c:v>
                </c:pt>
                <c:pt idx="41">
                  <c:v>3.2</c:v>
                </c:pt>
                <c:pt idx="42">
                  <c:v>3</c:v>
                </c:pt>
                <c:pt idx="43">
                  <c:v>3.5</c:v>
                </c:pt>
                <c:pt idx="44">
                  <c:v>5.5</c:v>
                </c:pt>
                <c:pt idx="45">
                  <c:v>4.0888888888888895</c:v>
                </c:pt>
                <c:pt idx="46">
                  <c:v>4</c:v>
                </c:pt>
                <c:pt idx="47">
                  <c:v>4.6545454545454552</c:v>
                </c:pt>
                <c:pt idx="48">
                  <c:v>3</c:v>
                </c:pt>
                <c:pt idx="49">
                  <c:v>6</c:v>
                </c:pt>
                <c:pt idx="50">
                  <c:v>2</c:v>
                </c:pt>
                <c:pt idx="51">
                  <c:v>5</c:v>
                </c:pt>
                <c:pt idx="52">
                  <c:v>2.1</c:v>
                </c:pt>
                <c:pt idx="53">
                  <c:v>2</c:v>
                </c:pt>
                <c:pt idx="54">
                  <c:v>5</c:v>
                </c:pt>
                <c:pt idx="55">
                  <c:v>4</c:v>
                </c:pt>
                <c:pt idx="56">
                  <c:v>3</c:v>
                </c:pt>
                <c:pt idx="57">
                  <c:v>2</c:v>
                </c:pt>
                <c:pt idx="58">
                  <c:v>5</c:v>
                </c:pt>
                <c:pt idx="59">
                  <c:v>3.5</c:v>
                </c:pt>
                <c:pt idx="60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8A-4E7A-833E-2918E93DC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152672"/>
        <c:axId val="201150320"/>
      </c:barChart>
      <c:catAx>
        <c:axId val="201152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01150320"/>
        <c:crosses val="autoZero"/>
        <c:auto val="1"/>
        <c:lblAlgn val="ctr"/>
        <c:lblOffset val="100"/>
        <c:noMultiLvlLbl val="0"/>
      </c:catAx>
      <c:valAx>
        <c:axId val="20115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01152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Přepočet!$W$1</c:f>
              <c:strCache>
                <c:ptCount val="1"/>
                <c:pt idx="0">
                  <c:v>Průměr užitečnosti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Přepočet!$E$2:$E$62</c:f>
              <c:strCache>
                <c:ptCount val="61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  <c:pt idx="60">
                  <c:v>Doložení informací o konstrukcích a výrobcích</c:v>
                </c:pt>
              </c:strCache>
            </c:strRef>
          </c:cat>
          <c:val>
            <c:numRef>
              <c:f>Přepočet!$W$2:$W$62</c:f>
              <c:numCache>
                <c:formatCode>0.0</c:formatCode>
                <c:ptCount val="61"/>
                <c:pt idx="0">
                  <c:v>5.9555555555555557</c:v>
                </c:pt>
                <c:pt idx="1">
                  <c:v>6.8199999999999985</c:v>
                </c:pt>
                <c:pt idx="2">
                  <c:v>7.375</c:v>
                </c:pt>
                <c:pt idx="3">
                  <c:v>7.75</c:v>
                </c:pt>
                <c:pt idx="4">
                  <c:v>7.4250000000000007</c:v>
                </c:pt>
                <c:pt idx="5">
                  <c:v>5.6999999999999993</c:v>
                </c:pt>
                <c:pt idx="6">
                  <c:v>7.8727272727272739</c:v>
                </c:pt>
                <c:pt idx="7">
                  <c:v>5.6</c:v>
                </c:pt>
                <c:pt idx="8">
                  <c:v>6.4</c:v>
                </c:pt>
                <c:pt idx="9">
                  <c:v>6.6</c:v>
                </c:pt>
                <c:pt idx="10">
                  <c:v>6.56</c:v>
                </c:pt>
                <c:pt idx="11">
                  <c:v>5.7777777777777768</c:v>
                </c:pt>
                <c:pt idx="12">
                  <c:v>8.1499999999999986</c:v>
                </c:pt>
                <c:pt idx="13">
                  <c:v>4.8222222222222229</c:v>
                </c:pt>
                <c:pt idx="14">
                  <c:v>4.6333333333333337</c:v>
                </c:pt>
                <c:pt idx="15">
                  <c:v>5.666666666666667</c:v>
                </c:pt>
                <c:pt idx="16">
                  <c:v>8.240000000000002</c:v>
                </c:pt>
                <c:pt idx="17">
                  <c:v>8.2222222222222214</c:v>
                </c:pt>
                <c:pt idx="18">
                  <c:v>7.6909090909090905</c:v>
                </c:pt>
                <c:pt idx="19">
                  <c:v>8.1454545454545464</c:v>
                </c:pt>
                <c:pt idx="20">
                  <c:v>5.4285714285714297</c:v>
                </c:pt>
                <c:pt idx="21">
                  <c:v>9</c:v>
                </c:pt>
                <c:pt idx="22">
                  <c:v>6.3777777777777782</c:v>
                </c:pt>
                <c:pt idx="23">
                  <c:v>6.5</c:v>
                </c:pt>
                <c:pt idx="24">
                  <c:v>9.6</c:v>
                </c:pt>
                <c:pt idx="25">
                  <c:v>6.75</c:v>
                </c:pt>
                <c:pt idx="26">
                  <c:v>3.7714285714285714</c:v>
                </c:pt>
                <c:pt idx="27">
                  <c:v>8.8222222222222229</c:v>
                </c:pt>
                <c:pt idx="28">
                  <c:v>5.8857142857142861</c:v>
                </c:pt>
                <c:pt idx="29">
                  <c:v>10</c:v>
                </c:pt>
                <c:pt idx="30">
                  <c:v>7.1333333333333329</c:v>
                </c:pt>
                <c:pt idx="31">
                  <c:v>6.56</c:v>
                </c:pt>
                <c:pt idx="32">
                  <c:v>6.666666666666667</c:v>
                </c:pt>
                <c:pt idx="33">
                  <c:v>6.3333333333333321</c:v>
                </c:pt>
                <c:pt idx="34">
                  <c:v>6.6</c:v>
                </c:pt>
                <c:pt idx="35">
                  <c:v>6.32</c:v>
                </c:pt>
                <c:pt idx="36">
                  <c:v>5.05</c:v>
                </c:pt>
                <c:pt idx="37">
                  <c:v>7.7428571428571429</c:v>
                </c:pt>
                <c:pt idx="38">
                  <c:v>7.6000000000000005</c:v>
                </c:pt>
                <c:pt idx="39">
                  <c:v>7.666666666666667</c:v>
                </c:pt>
                <c:pt idx="40">
                  <c:v>8.7333333333333325</c:v>
                </c:pt>
                <c:pt idx="41">
                  <c:v>7.24</c:v>
                </c:pt>
                <c:pt idx="42">
                  <c:v>6.833333333333333</c:v>
                </c:pt>
                <c:pt idx="43">
                  <c:v>6.5625</c:v>
                </c:pt>
                <c:pt idx="44">
                  <c:v>5.88</c:v>
                </c:pt>
                <c:pt idx="45">
                  <c:v>6.76</c:v>
                </c:pt>
                <c:pt idx="46">
                  <c:v>5.6</c:v>
                </c:pt>
                <c:pt idx="47">
                  <c:v>4.76</c:v>
                </c:pt>
                <c:pt idx="48">
                  <c:v>8.2000000000000011</c:v>
                </c:pt>
                <c:pt idx="49">
                  <c:v>6.95</c:v>
                </c:pt>
                <c:pt idx="50">
                  <c:v>6.8000000000000007</c:v>
                </c:pt>
                <c:pt idx="51">
                  <c:v>7.9</c:v>
                </c:pt>
                <c:pt idx="52">
                  <c:v>8.8000000000000007</c:v>
                </c:pt>
                <c:pt idx="53">
                  <c:v>7</c:v>
                </c:pt>
                <c:pt idx="54">
                  <c:v>9.3333333333333339</c:v>
                </c:pt>
                <c:pt idx="55">
                  <c:v>9.3333333333333339</c:v>
                </c:pt>
                <c:pt idx="56">
                  <c:v>9.1999999999999993</c:v>
                </c:pt>
                <c:pt idx="57">
                  <c:v>7.4249999999999998</c:v>
                </c:pt>
                <c:pt idx="58">
                  <c:v>7</c:v>
                </c:pt>
                <c:pt idx="59">
                  <c:v>6</c:v>
                </c:pt>
                <c:pt idx="60">
                  <c:v>9.5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751-4CB5-86B8-8141DC4478D1}"/>
            </c:ext>
          </c:extLst>
        </c:ser>
        <c:ser>
          <c:idx val="1"/>
          <c:order val="1"/>
          <c:tx>
            <c:strRef>
              <c:f>Přepočet!$Y$1</c:f>
              <c:strCache>
                <c:ptCount val="1"/>
                <c:pt idx="0">
                  <c:v>Počet výskytů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Přepočet!$E$2:$E$62</c:f>
              <c:strCache>
                <c:ptCount val="61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  <c:pt idx="60">
                  <c:v>Doložení informací o konstrukcích a výrobcích</c:v>
                </c:pt>
              </c:strCache>
            </c:strRef>
          </c:cat>
          <c:val>
            <c:numRef>
              <c:f>Přepočet!$Y$2:$Y$62</c:f>
              <c:numCache>
                <c:formatCode>General</c:formatCode>
                <c:ptCount val="61"/>
                <c:pt idx="0">
                  <c:v>9</c:v>
                </c:pt>
                <c:pt idx="1">
                  <c:v>10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10</c:v>
                </c:pt>
                <c:pt idx="6">
                  <c:v>11</c:v>
                </c:pt>
                <c:pt idx="7">
                  <c:v>1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9</c:v>
                </c:pt>
                <c:pt idx="12">
                  <c:v>8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10</c:v>
                </c:pt>
                <c:pt idx="17">
                  <c:v>9</c:v>
                </c:pt>
                <c:pt idx="18">
                  <c:v>11</c:v>
                </c:pt>
                <c:pt idx="19">
                  <c:v>11</c:v>
                </c:pt>
                <c:pt idx="20">
                  <c:v>7</c:v>
                </c:pt>
                <c:pt idx="21">
                  <c:v>3</c:v>
                </c:pt>
                <c:pt idx="22">
                  <c:v>9</c:v>
                </c:pt>
                <c:pt idx="23">
                  <c:v>4</c:v>
                </c:pt>
                <c:pt idx="24">
                  <c:v>1</c:v>
                </c:pt>
                <c:pt idx="25">
                  <c:v>8</c:v>
                </c:pt>
                <c:pt idx="26">
                  <c:v>7</c:v>
                </c:pt>
                <c:pt idx="27">
                  <c:v>9</c:v>
                </c:pt>
                <c:pt idx="28">
                  <c:v>7</c:v>
                </c:pt>
                <c:pt idx="29">
                  <c:v>9</c:v>
                </c:pt>
                <c:pt idx="30">
                  <c:v>6</c:v>
                </c:pt>
                <c:pt idx="31">
                  <c:v>5</c:v>
                </c:pt>
                <c:pt idx="32">
                  <c:v>6</c:v>
                </c:pt>
                <c:pt idx="33">
                  <c:v>9</c:v>
                </c:pt>
                <c:pt idx="34">
                  <c:v>9</c:v>
                </c:pt>
                <c:pt idx="35">
                  <c:v>5</c:v>
                </c:pt>
                <c:pt idx="36">
                  <c:v>4</c:v>
                </c:pt>
                <c:pt idx="37">
                  <c:v>7</c:v>
                </c:pt>
                <c:pt idx="38">
                  <c:v>7</c:v>
                </c:pt>
                <c:pt idx="39">
                  <c:v>3</c:v>
                </c:pt>
                <c:pt idx="40">
                  <c:v>3</c:v>
                </c:pt>
                <c:pt idx="41">
                  <c:v>5</c:v>
                </c:pt>
                <c:pt idx="42">
                  <c:v>6</c:v>
                </c:pt>
                <c:pt idx="43">
                  <c:v>8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3</c:v>
                </c:pt>
                <c:pt idx="49">
                  <c:v>4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6</c:v>
                </c:pt>
                <c:pt idx="54">
                  <c:v>3</c:v>
                </c:pt>
                <c:pt idx="55">
                  <c:v>3</c:v>
                </c:pt>
                <c:pt idx="56">
                  <c:v>2</c:v>
                </c:pt>
                <c:pt idx="57">
                  <c:v>8</c:v>
                </c:pt>
                <c:pt idx="58">
                  <c:v>6</c:v>
                </c:pt>
                <c:pt idx="59">
                  <c:v>4</c:v>
                </c:pt>
                <c:pt idx="60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751-4CB5-86B8-8141DC447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153848"/>
        <c:axId val="201151104"/>
      </c:barChart>
      <c:catAx>
        <c:axId val="2011538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01151104"/>
        <c:crosses val="autoZero"/>
        <c:auto val="1"/>
        <c:lblAlgn val="ctr"/>
        <c:lblOffset val="100"/>
        <c:noMultiLvlLbl val="0"/>
      </c:catAx>
      <c:valAx>
        <c:axId val="201151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01153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Přepočet!$W$1</c:f>
              <c:strCache>
                <c:ptCount val="1"/>
                <c:pt idx="0">
                  <c:v>Průměr užitečnosti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Přepočet!$E$2:$E$62</c:f>
              <c:strCache>
                <c:ptCount val="61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  <c:pt idx="60">
                  <c:v>Doložení informací o konstrukcích a výrobcích</c:v>
                </c:pt>
              </c:strCache>
            </c:strRef>
          </c:cat>
          <c:val>
            <c:numRef>
              <c:f>Přepočet!$W$2:$W$62</c:f>
              <c:numCache>
                <c:formatCode>0.0</c:formatCode>
                <c:ptCount val="61"/>
                <c:pt idx="0">
                  <c:v>5.9555555555555557</c:v>
                </c:pt>
                <c:pt idx="1">
                  <c:v>6.8199999999999985</c:v>
                </c:pt>
                <c:pt idx="2">
                  <c:v>7.375</c:v>
                </c:pt>
                <c:pt idx="3">
                  <c:v>7.75</c:v>
                </c:pt>
                <c:pt idx="4">
                  <c:v>7.4250000000000007</c:v>
                </c:pt>
                <c:pt idx="5">
                  <c:v>5.6999999999999993</c:v>
                </c:pt>
                <c:pt idx="6">
                  <c:v>7.8727272727272739</c:v>
                </c:pt>
                <c:pt idx="7">
                  <c:v>5.6</c:v>
                </c:pt>
                <c:pt idx="8">
                  <c:v>6.4</c:v>
                </c:pt>
                <c:pt idx="9">
                  <c:v>6.6</c:v>
                </c:pt>
                <c:pt idx="10">
                  <c:v>6.56</c:v>
                </c:pt>
                <c:pt idx="11">
                  <c:v>5.7777777777777768</c:v>
                </c:pt>
                <c:pt idx="12">
                  <c:v>8.1499999999999986</c:v>
                </c:pt>
                <c:pt idx="13">
                  <c:v>4.8222222222222229</c:v>
                </c:pt>
                <c:pt idx="14">
                  <c:v>4.6333333333333337</c:v>
                </c:pt>
                <c:pt idx="15">
                  <c:v>5.666666666666667</c:v>
                </c:pt>
                <c:pt idx="16">
                  <c:v>8.240000000000002</c:v>
                </c:pt>
                <c:pt idx="17">
                  <c:v>8.2222222222222214</c:v>
                </c:pt>
                <c:pt idx="18">
                  <c:v>7.6909090909090905</c:v>
                </c:pt>
                <c:pt idx="19">
                  <c:v>8.1454545454545464</c:v>
                </c:pt>
                <c:pt idx="20">
                  <c:v>5.4285714285714297</c:v>
                </c:pt>
                <c:pt idx="21">
                  <c:v>9</c:v>
                </c:pt>
                <c:pt idx="22">
                  <c:v>6.3777777777777782</c:v>
                </c:pt>
                <c:pt idx="23">
                  <c:v>6.5</c:v>
                </c:pt>
                <c:pt idx="24">
                  <c:v>9.6</c:v>
                </c:pt>
                <c:pt idx="25">
                  <c:v>6.75</c:v>
                </c:pt>
                <c:pt idx="26">
                  <c:v>3.7714285714285714</c:v>
                </c:pt>
                <c:pt idx="27">
                  <c:v>8.8222222222222229</c:v>
                </c:pt>
                <c:pt idx="28">
                  <c:v>5.8857142857142861</c:v>
                </c:pt>
                <c:pt idx="29">
                  <c:v>10</c:v>
                </c:pt>
                <c:pt idx="30">
                  <c:v>7.1333333333333329</c:v>
                </c:pt>
                <c:pt idx="31">
                  <c:v>6.56</c:v>
                </c:pt>
                <c:pt idx="32">
                  <c:v>6.666666666666667</c:v>
                </c:pt>
                <c:pt idx="33">
                  <c:v>6.3333333333333321</c:v>
                </c:pt>
                <c:pt idx="34">
                  <c:v>6.6</c:v>
                </c:pt>
                <c:pt idx="35">
                  <c:v>6.32</c:v>
                </c:pt>
                <c:pt idx="36">
                  <c:v>5.05</c:v>
                </c:pt>
                <c:pt idx="37">
                  <c:v>7.7428571428571429</c:v>
                </c:pt>
                <c:pt idx="38">
                  <c:v>7.6000000000000005</c:v>
                </c:pt>
                <c:pt idx="39">
                  <c:v>7.666666666666667</c:v>
                </c:pt>
                <c:pt idx="40">
                  <c:v>8.7333333333333325</c:v>
                </c:pt>
                <c:pt idx="41">
                  <c:v>7.24</c:v>
                </c:pt>
                <c:pt idx="42">
                  <c:v>6.833333333333333</c:v>
                </c:pt>
                <c:pt idx="43">
                  <c:v>6.5625</c:v>
                </c:pt>
                <c:pt idx="44">
                  <c:v>5.88</c:v>
                </c:pt>
                <c:pt idx="45">
                  <c:v>6.76</c:v>
                </c:pt>
                <c:pt idx="46">
                  <c:v>5.6</c:v>
                </c:pt>
                <c:pt idx="47">
                  <c:v>4.76</c:v>
                </c:pt>
                <c:pt idx="48">
                  <c:v>8.2000000000000011</c:v>
                </c:pt>
                <c:pt idx="49">
                  <c:v>6.95</c:v>
                </c:pt>
                <c:pt idx="50">
                  <c:v>6.8000000000000007</c:v>
                </c:pt>
                <c:pt idx="51">
                  <c:v>7.9</c:v>
                </c:pt>
                <c:pt idx="52">
                  <c:v>8.8000000000000007</c:v>
                </c:pt>
                <c:pt idx="53">
                  <c:v>7</c:v>
                </c:pt>
                <c:pt idx="54">
                  <c:v>9.3333333333333339</c:v>
                </c:pt>
                <c:pt idx="55">
                  <c:v>9.3333333333333339</c:v>
                </c:pt>
                <c:pt idx="56">
                  <c:v>9.1999999999999993</c:v>
                </c:pt>
                <c:pt idx="57">
                  <c:v>7.4249999999999998</c:v>
                </c:pt>
                <c:pt idx="58">
                  <c:v>7</c:v>
                </c:pt>
                <c:pt idx="59">
                  <c:v>6</c:v>
                </c:pt>
                <c:pt idx="60">
                  <c:v>9.5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748-48E6-A6EA-C142525ABFB4}"/>
            </c:ext>
          </c:extLst>
        </c:ser>
        <c:ser>
          <c:idx val="1"/>
          <c:order val="1"/>
          <c:tx>
            <c:strRef>
              <c:f>Přepočet!$X$1</c:f>
              <c:strCache>
                <c:ptCount val="1"/>
                <c:pt idx="0">
                  <c:v>Průměr proveditelnosti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Přepočet!$E$2:$E$62</c:f>
              <c:strCache>
                <c:ptCount val="61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  <c:pt idx="60">
                  <c:v>Doložení informací o konstrukcích a výrobcích</c:v>
                </c:pt>
              </c:strCache>
            </c:strRef>
          </c:cat>
          <c:val>
            <c:numRef>
              <c:f>Přepočet!$X$2:$X$62</c:f>
              <c:numCache>
                <c:formatCode>0.0</c:formatCode>
                <c:ptCount val="61"/>
                <c:pt idx="0">
                  <c:v>4.0545454545454547</c:v>
                </c:pt>
                <c:pt idx="1">
                  <c:v>2.1999999999999997</c:v>
                </c:pt>
                <c:pt idx="2">
                  <c:v>5.3199999999999994</c:v>
                </c:pt>
                <c:pt idx="3">
                  <c:v>3.7800000000000002</c:v>
                </c:pt>
                <c:pt idx="4">
                  <c:v>5.2200000000000006</c:v>
                </c:pt>
                <c:pt idx="5">
                  <c:v>3.2399999999999998</c:v>
                </c:pt>
                <c:pt idx="6">
                  <c:v>3.38</c:v>
                </c:pt>
                <c:pt idx="7">
                  <c:v>6.5</c:v>
                </c:pt>
                <c:pt idx="8">
                  <c:v>7.1999999999999993</c:v>
                </c:pt>
                <c:pt idx="9">
                  <c:v>2.5200000000000005</c:v>
                </c:pt>
                <c:pt idx="10">
                  <c:v>2.5200000000000005</c:v>
                </c:pt>
                <c:pt idx="11">
                  <c:v>4.3</c:v>
                </c:pt>
                <c:pt idx="12">
                  <c:v>4.2</c:v>
                </c:pt>
                <c:pt idx="13">
                  <c:v>1.8888888888888888</c:v>
                </c:pt>
                <c:pt idx="14">
                  <c:v>3.8666666666666663</c:v>
                </c:pt>
                <c:pt idx="15">
                  <c:v>6.7777777777777786</c:v>
                </c:pt>
                <c:pt idx="16">
                  <c:v>2.02</c:v>
                </c:pt>
                <c:pt idx="17">
                  <c:v>1.5</c:v>
                </c:pt>
                <c:pt idx="18">
                  <c:v>3.4363636363636361</c:v>
                </c:pt>
                <c:pt idx="19">
                  <c:v>3.3272727272727276</c:v>
                </c:pt>
                <c:pt idx="20">
                  <c:v>6.1142857142857139</c:v>
                </c:pt>
                <c:pt idx="21">
                  <c:v>5.3000000000000007</c:v>
                </c:pt>
                <c:pt idx="22">
                  <c:v>4.6499999999999995</c:v>
                </c:pt>
                <c:pt idx="23">
                  <c:v>7.4000000000000012</c:v>
                </c:pt>
                <c:pt idx="24">
                  <c:v>4.7</c:v>
                </c:pt>
                <c:pt idx="25">
                  <c:v>5.85</c:v>
                </c:pt>
                <c:pt idx="26">
                  <c:v>7.4</c:v>
                </c:pt>
                <c:pt idx="27">
                  <c:v>2.4444444444444446</c:v>
                </c:pt>
                <c:pt idx="28">
                  <c:v>3</c:v>
                </c:pt>
                <c:pt idx="29">
                  <c:v>1.6199999999999999</c:v>
                </c:pt>
                <c:pt idx="30">
                  <c:v>6.5333333333333341</c:v>
                </c:pt>
                <c:pt idx="31">
                  <c:v>6.7333333333333334</c:v>
                </c:pt>
                <c:pt idx="32">
                  <c:v>6.9333333333333327</c:v>
                </c:pt>
                <c:pt idx="33">
                  <c:v>3</c:v>
                </c:pt>
                <c:pt idx="34">
                  <c:v>5</c:v>
                </c:pt>
                <c:pt idx="35">
                  <c:v>4.8857142857142861</c:v>
                </c:pt>
                <c:pt idx="36">
                  <c:v>8.5</c:v>
                </c:pt>
                <c:pt idx="37">
                  <c:v>1.5</c:v>
                </c:pt>
                <c:pt idx="38">
                  <c:v>3.5</c:v>
                </c:pt>
                <c:pt idx="39">
                  <c:v>3</c:v>
                </c:pt>
                <c:pt idx="40">
                  <c:v>2</c:v>
                </c:pt>
                <c:pt idx="41">
                  <c:v>3.2</c:v>
                </c:pt>
                <c:pt idx="42">
                  <c:v>3</c:v>
                </c:pt>
                <c:pt idx="43">
                  <c:v>3.5</c:v>
                </c:pt>
                <c:pt idx="44">
                  <c:v>5.5</c:v>
                </c:pt>
                <c:pt idx="45">
                  <c:v>4.0888888888888895</c:v>
                </c:pt>
                <c:pt idx="46">
                  <c:v>4</c:v>
                </c:pt>
                <c:pt idx="47">
                  <c:v>4.6545454545454552</c:v>
                </c:pt>
                <c:pt idx="48">
                  <c:v>3</c:v>
                </c:pt>
                <c:pt idx="49">
                  <c:v>6</c:v>
                </c:pt>
                <c:pt idx="50">
                  <c:v>2</c:v>
                </c:pt>
                <c:pt idx="51">
                  <c:v>5</c:v>
                </c:pt>
                <c:pt idx="52">
                  <c:v>2.1</c:v>
                </c:pt>
                <c:pt idx="53">
                  <c:v>2</c:v>
                </c:pt>
                <c:pt idx="54">
                  <c:v>5</c:v>
                </c:pt>
                <c:pt idx="55">
                  <c:v>4</c:v>
                </c:pt>
                <c:pt idx="56">
                  <c:v>3</c:v>
                </c:pt>
                <c:pt idx="57">
                  <c:v>2</c:v>
                </c:pt>
                <c:pt idx="58">
                  <c:v>5</c:v>
                </c:pt>
                <c:pt idx="59">
                  <c:v>3.5</c:v>
                </c:pt>
                <c:pt idx="60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748-48E6-A6EA-C142525ABFB4}"/>
            </c:ext>
          </c:extLst>
        </c:ser>
        <c:ser>
          <c:idx val="2"/>
          <c:order val="2"/>
          <c:tx>
            <c:strRef>
              <c:f>Přepočet!$Y$1</c:f>
              <c:strCache>
                <c:ptCount val="1"/>
                <c:pt idx="0">
                  <c:v>Počet výskytů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Přepočet!$E$2:$E$62</c:f>
              <c:strCache>
                <c:ptCount val="61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  <c:pt idx="60">
                  <c:v>Doložení informací o konstrukcích a výrobcích</c:v>
                </c:pt>
              </c:strCache>
            </c:strRef>
          </c:cat>
          <c:val>
            <c:numRef>
              <c:f>Přepočet!$Y$2:$Y$62</c:f>
              <c:numCache>
                <c:formatCode>General</c:formatCode>
                <c:ptCount val="61"/>
                <c:pt idx="0">
                  <c:v>9</c:v>
                </c:pt>
                <c:pt idx="1">
                  <c:v>10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10</c:v>
                </c:pt>
                <c:pt idx="6">
                  <c:v>11</c:v>
                </c:pt>
                <c:pt idx="7">
                  <c:v>1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9</c:v>
                </c:pt>
                <c:pt idx="12">
                  <c:v>8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10</c:v>
                </c:pt>
                <c:pt idx="17">
                  <c:v>9</c:v>
                </c:pt>
                <c:pt idx="18">
                  <c:v>11</c:v>
                </c:pt>
                <c:pt idx="19">
                  <c:v>11</c:v>
                </c:pt>
                <c:pt idx="20">
                  <c:v>7</c:v>
                </c:pt>
                <c:pt idx="21">
                  <c:v>3</c:v>
                </c:pt>
                <c:pt idx="22">
                  <c:v>9</c:v>
                </c:pt>
                <c:pt idx="23">
                  <c:v>4</c:v>
                </c:pt>
                <c:pt idx="24">
                  <c:v>1</c:v>
                </c:pt>
                <c:pt idx="25">
                  <c:v>8</c:v>
                </c:pt>
                <c:pt idx="26">
                  <c:v>7</c:v>
                </c:pt>
                <c:pt idx="27">
                  <c:v>9</c:v>
                </c:pt>
                <c:pt idx="28">
                  <c:v>7</c:v>
                </c:pt>
                <c:pt idx="29">
                  <c:v>9</c:v>
                </c:pt>
                <c:pt idx="30">
                  <c:v>6</c:v>
                </c:pt>
                <c:pt idx="31">
                  <c:v>5</c:v>
                </c:pt>
                <c:pt idx="32">
                  <c:v>6</c:v>
                </c:pt>
                <c:pt idx="33">
                  <c:v>9</c:v>
                </c:pt>
                <c:pt idx="34">
                  <c:v>9</c:v>
                </c:pt>
                <c:pt idx="35">
                  <c:v>5</c:v>
                </c:pt>
                <c:pt idx="36">
                  <c:v>4</c:v>
                </c:pt>
                <c:pt idx="37">
                  <c:v>7</c:v>
                </c:pt>
                <c:pt idx="38">
                  <c:v>7</c:v>
                </c:pt>
                <c:pt idx="39">
                  <c:v>3</c:v>
                </c:pt>
                <c:pt idx="40">
                  <c:v>3</c:v>
                </c:pt>
                <c:pt idx="41">
                  <c:v>5</c:v>
                </c:pt>
                <c:pt idx="42">
                  <c:v>6</c:v>
                </c:pt>
                <c:pt idx="43">
                  <c:v>8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3</c:v>
                </c:pt>
                <c:pt idx="49">
                  <c:v>4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6</c:v>
                </c:pt>
                <c:pt idx="54">
                  <c:v>3</c:v>
                </c:pt>
                <c:pt idx="55">
                  <c:v>3</c:v>
                </c:pt>
                <c:pt idx="56">
                  <c:v>2</c:v>
                </c:pt>
                <c:pt idx="57">
                  <c:v>8</c:v>
                </c:pt>
                <c:pt idx="58">
                  <c:v>6</c:v>
                </c:pt>
                <c:pt idx="59">
                  <c:v>4</c:v>
                </c:pt>
                <c:pt idx="60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748-48E6-A6EA-C142525AB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01151888"/>
        <c:axId val="498323728"/>
      </c:barChart>
      <c:catAx>
        <c:axId val="201151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98323728"/>
        <c:crosses val="autoZero"/>
        <c:auto val="1"/>
        <c:lblAlgn val="ctr"/>
        <c:lblOffset val="100"/>
        <c:noMultiLvlLbl val="0"/>
      </c:catAx>
      <c:valAx>
        <c:axId val="498323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0115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484548572738363"/>
          <c:y val="1.4170723794431291E-2"/>
          <c:w val="0.49865254698440054"/>
          <c:h val="0.9350607677829377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Přepočet!$Z$1</c:f>
              <c:strCache>
                <c:ptCount val="1"/>
                <c:pt idx="0">
                  <c:v>Užitek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Přepočet!$E$2:$E$62</c:f>
              <c:strCache>
                <c:ptCount val="61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  <c:pt idx="60">
                  <c:v>Doložení informací o konstrukcích a výrobcích</c:v>
                </c:pt>
              </c:strCache>
            </c:strRef>
          </c:cat>
          <c:val>
            <c:numRef>
              <c:f>Přepočet!$Z$2:$Z$62</c:f>
              <c:numCache>
                <c:formatCode>0</c:formatCode>
                <c:ptCount val="61"/>
                <c:pt idx="0">
                  <c:v>1.901010101010101</c:v>
                </c:pt>
                <c:pt idx="1">
                  <c:v>4.6199999999999992</c:v>
                </c:pt>
                <c:pt idx="2">
                  <c:v>2.0550000000000006</c:v>
                </c:pt>
                <c:pt idx="3">
                  <c:v>3.9699999999999998</c:v>
                </c:pt>
                <c:pt idx="4">
                  <c:v>2.2050000000000001</c:v>
                </c:pt>
                <c:pt idx="5">
                  <c:v>2.4599999999999995</c:v>
                </c:pt>
                <c:pt idx="6">
                  <c:v>4.492727272727274</c:v>
                </c:pt>
                <c:pt idx="7">
                  <c:v>-0.90000000000000036</c:v>
                </c:pt>
                <c:pt idx="8">
                  <c:v>-0.79999999999999893</c:v>
                </c:pt>
                <c:pt idx="9">
                  <c:v>4.0799999999999992</c:v>
                </c:pt>
                <c:pt idx="10">
                  <c:v>4.0399999999999991</c:v>
                </c:pt>
                <c:pt idx="11">
                  <c:v>1.477777777777777</c:v>
                </c:pt>
                <c:pt idx="12">
                  <c:v>3.9499999999999984</c:v>
                </c:pt>
                <c:pt idx="13">
                  <c:v>2.933333333333334</c:v>
                </c:pt>
                <c:pt idx="14">
                  <c:v>0.7666666666666675</c:v>
                </c:pt>
                <c:pt idx="15">
                  <c:v>-1.1111111111111116</c:v>
                </c:pt>
                <c:pt idx="16">
                  <c:v>6.2200000000000024</c:v>
                </c:pt>
                <c:pt idx="17">
                  <c:v>6.7222222222222214</c:v>
                </c:pt>
                <c:pt idx="18">
                  <c:v>4.254545454545454</c:v>
                </c:pt>
                <c:pt idx="19">
                  <c:v>4.8181818181818183</c:v>
                </c:pt>
                <c:pt idx="20">
                  <c:v>-0.68571428571428417</c:v>
                </c:pt>
                <c:pt idx="21">
                  <c:v>3.6999999999999993</c:v>
                </c:pt>
                <c:pt idx="22">
                  <c:v>1.7277777777777787</c:v>
                </c:pt>
                <c:pt idx="23">
                  <c:v>-0.90000000000000124</c:v>
                </c:pt>
                <c:pt idx="24">
                  <c:v>4.8999999999999995</c:v>
                </c:pt>
                <c:pt idx="25">
                  <c:v>0.90000000000000036</c:v>
                </c:pt>
                <c:pt idx="26">
                  <c:v>-3.628571428571429</c:v>
                </c:pt>
                <c:pt idx="27">
                  <c:v>6.3777777777777782</c:v>
                </c:pt>
                <c:pt idx="28">
                  <c:v>2.8857142857142861</c:v>
                </c:pt>
                <c:pt idx="29">
                  <c:v>8.3800000000000008</c:v>
                </c:pt>
                <c:pt idx="30">
                  <c:v>0.59999999999999876</c:v>
                </c:pt>
                <c:pt idx="31">
                  <c:v>-0.17333333333333378</c:v>
                </c:pt>
                <c:pt idx="32">
                  <c:v>-0.26666666666666572</c:v>
                </c:pt>
                <c:pt idx="33">
                  <c:v>3.3333333333333321</c:v>
                </c:pt>
                <c:pt idx="34">
                  <c:v>1.5999999999999996</c:v>
                </c:pt>
                <c:pt idx="35">
                  <c:v>1.4342857142857142</c:v>
                </c:pt>
                <c:pt idx="36">
                  <c:v>-3.45</c:v>
                </c:pt>
                <c:pt idx="37">
                  <c:v>6.2428571428571429</c:v>
                </c:pt>
                <c:pt idx="38">
                  <c:v>4.1000000000000005</c:v>
                </c:pt>
                <c:pt idx="39">
                  <c:v>4.666666666666667</c:v>
                </c:pt>
                <c:pt idx="40">
                  <c:v>6.7333333333333325</c:v>
                </c:pt>
                <c:pt idx="41">
                  <c:v>4.04</c:v>
                </c:pt>
                <c:pt idx="42">
                  <c:v>3.833333333333333</c:v>
                </c:pt>
                <c:pt idx="43">
                  <c:v>3.0625</c:v>
                </c:pt>
                <c:pt idx="44">
                  <c:v>0.37999999999999989</c:v>
                </c:pt>
                <c:pt idx="45">
                  <c:v>2.6711111111111103</c:v>
                </c:pt>
                <c:pt idx="46">
                  <c:v>1.5999999999999996</c:v>
                </c:pt>
                <c:pt idx="47">
                  <c:v>0.10545454545454458</c:v>
                </c:pt>
                <c:pt idx="48">
                  <c:v>5.2000000000000011</c:v>
                </c:pt>
                <c:pt idx="49">
                  <c:v>0.95000000000000018</c:v>
                </c:pt>
                <c:pt idx="50">
                  <c:v>4.8000000000000007</c:v>
                </c:pt>
                <c:pt idx="51">
                  <c:v>2.9000000000000004</c:v>
                </c:pt>
                <c:pt idx="52">
                  <c:v>6.7000000000000011</c:v>
                </c:pt>
                <c:pt idx="53">
                  <c:v>5</c:v>
                </c:pt>
                <c:pt idx="54">
                  <c:v>4.3333333333333339</c:v>
                </c:pt>
                <c:pt idx="55">
                  <c:v>5.3333333333333339</c:v>
                </c:pt>
                <c:pt idx="56">
                  <c:v>6.1999999999999993</c:v>
                </c:pt>
                <c:pt idx="57">
                  <c:v>5.4249999999999998</c:v>
                </c:pt>
                <c:pt idx="58">
                  <c:v>2</c:v>
                </c:pt>
                <c:pt idx="59">
                  <c:v>2.5</c:v>
                </c:pt>
                <c:pt idx="60">
                  <c:v>7.5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3B-49F2-B305-70FF7FD88397}"/>
            </c:ext>
          </c:extLst>
        </c:ser>
        <c:ser>
          <c:idx val="1"/>
          <c:order val="1"/>
          <c:tx>
            <c:strRef>
              <c:f>Přepočet!$AA$1</c:f>
              <c:strCache>
                <c:ptCount val="1"/>
                <c:pt idx="0">
                  <c:v>Celkový užitek*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Přepočet!$E$2:$E$62</c:f>
              <c:strCache>
                <c:ptCount val="61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  <c:pt idx="60">
                  <c:v>Doložení informací o konstrukcích a výrobcích</c:v>
                </c:pt>
              </c:strCache>
            </c:strRef>
          </c:cat>
          <c:val>
            <c:numRef>
              <c:f>Přepočet!$AA$2:$AA$62</c:f>
              <c:numCache>
                <c:formatCode>0</c:formatCode>
                <c:ptCount val="61"/>
                <c:pt idx="0">
                  <c:v>17.109090909090909</c:v>
                </c:pt>
                <c:pt idx="1">
                  <c:v>46.199999999999989</c:v>
                </c:pt>
                <c:pt idx="2">
                  <c:v>16.440000000000005</c:v>
                </c:pt>
                <c:pt idx="3">
                  <c:v>31.759999999999998</c:v>
                </c:pt>
                <c:pt idx="4">
                  <c:v>17.64</c:v>
                </c:pt>
                <c:pt idx="5">
                  <c:v>24.599999999999994</c:v>
                </c:pt>
                <c:pt idx="6">
                  <c:v>49.420000000000016</c:v>
                </c:pt>
                <c:pt idx="7">
                  <c:v>-0.90000000000000036</c:v>
                </c:pt>
                <c:pt idx="8">
                  <c:v>-3.1999999999999957</c:v>
                </c:pt>
                <c:pt idx="9">
                  <c:v>20.399999999999995</c:v>
                </c:pt>
                <c:pt idx="10">
                  <c:v>20.199999999999996</c:v>
                </c:pt>
                <c:pt idx="11">
                  <c:v>13.299999999999994</c:v>
                </c:pt>
                <c:pt idx="12">
                  <c:v>31.599999999999987</c:v>
                </c:pt>
                <c:pt idx="13">
                  <c:v>26.400000000000006</c:v>
                </c:pt>
                <c:pt idx="14">
                  <c:v>6.9000000000000075</c:v>
                </c:pt>
                <c:pt idx="15">
                  <c:v>-10.000000000000004</c:v>
                </c:pt>
                <c:pt idx="16">
                  <c:v>62.200000000000024</c:v>
                </c:pt>
                <c:pt idx="17">
                  <c:v>60.499999999999993</c:v>
                </c:pt>
                <c:pt idx="18">
                  <c:v>46.8</c:v>
                </c:pt>
                <c:pt idx="19">
                  <c:v>53</c:v>
                </c:pt>
                <c:pt idx="20">
                  <c:v>-4.7999999999999892</c:v>
                </c:pt>
                <c:pt idx="21">
                  <c:v>11.099999999999998</c:v>
                </c:pt>
                <c:pt idx="22">
                  <c:v>15.550000000000008</c:v>
                </c:pt>
                <c:pt idx="23">
                  <c:v>-3.600000000000005</c:v>
                </c:pt>
                <c:pt idx="24">
                  <c:v>4.8999999999999995</c:v>
                </c:pt>
                <c:pt idx="25">
                  <c:v>7.2000000000000028</c:v>
                </c:pt>
                <c:pt idx="26">
                  <c:v>-25.400000000000002</c:v>
                </c:pt>
                <c:pt idx="27">
                  <c:v>57.400000000000006</c:v>
                </c:pt>
                <c:pt idx="28">
                  <c:v>20.200000000000003</c:v>
                </c:pt>
                <c:pt idx="29">
                  <c:v>75.42</c:v>
                </c:pt>
                <c:pt idx="30">
                  <c:v>3.5999999999999925</c:v>
                </c:pt>
                <c:pt idx="31">
                  <c:v>-0.86666666666666892</c:v>
                </c:pt>
                <c:pt idx="32">
                  <c:v>-1.5999999999999943</c:v>
                </c:pt>
                <c:pt idx="33">
                  <c:v>29.999999999999989</c:v>
                </c:pt>
                <c:pt idx="34">
                  <c:v>14.399999999999997</c:v>
                </c:pt>
                <c:pt idx="35">
                  <c:v>7.1714285714285708</c:v>
                </c:pt>
                <c:pt idx="36">
                  <c:v>-13.8</c:v>
                </c:pt>
                <c:pt idx="37">
                  <c:v>43.7</c:v>
                </c:pt>
                <c:pt idx="38">
                  <c:v>28.700000000000003</c:v>
                </c:pt>
                <c:pt idx="39">
                  <c:v>14</c:v>
                </c:pt>
                <c:pt idx="40">
                  <c:v>20.199999999999996</c:v>
                </c:pt>
                <c:pt idx="41">
                  <c:v>20.2</c:v>
                </c:pt>
                <c:pt idx="42">
                  <c:v>23</c:v>
                </c:pt>
                <c:pt idx="43">
                  <c:v>24.5</c:v>
                </c:pt>
                <c:pt idx="44">
                  <c:v>1.8999999999999995</c:v>
                </c:pt>
                <c:pt idx="45">
                  <c:v>13.355555555555551</c:v>
                </c:pt>
                <c:pt idx="46">
                  <c:v>7.9999999999999982</c:v>
                </c:pt>
                <c:pt idx="47">
                  <c:v>0.5272727272727229</c:v>
                </c:pt>
                <c:pt idx="48">
                  <c:v>15.600000000000003</c:v>
                </c:pt>
                <c:pt idx="49">
                  <c:v>3.8000000000000007</c:v>
                </c:pt>
                <c:pt idx="50">
                  <c:v>9.6000000000000014</c:v>
                </c:pt>
                <c:pt idx="51">
                  <c:v>5.8000000000000007</c:v>
                </c:pt>
                <c:pt idx="52">
                  <c:v>13.400000000000002</c:v>
                </c:pt>
                <c:pt idx="53">
                  <c:v>30</c:v>
                </c:pt>
                <c:pt idx="54">
                  <c:v>13.000000000000002</c:v>
                </c:pt>
                <c:pt idx="55">
                  <c:v>16</c:v>
                </c:pt>
                <c:pt idx="56">
                  <c:v>12.399999999999999</c:v>
                </c:pt>
                <c:pt idx="57">
                  <c:v>43.4</c:v>
                </c:pt>
                <c:pt idx="58">
                  <c:v>12</c:v>
                </c:pt>
                <c:pt idx="59">
                  <c:v>10</c:v>
                </c:pt>
                <c:pt idx="60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3B-49F2-B305-70FF7FD8839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498322552"/>
        <c:axId val="498321376"/>
      </c:barChart>
      <c:catAx>
        <c:axId val="498322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98321376"/>
        <c:crosses val="autoZero"/>
        <c:auto val="1"/>
        <c:lblAlgn val="ctr"/>
        <c:lblOffset val="100"/>
        <c:noMultiLvlLbl val="0"/>
      </c:catAx>
      <c:valAx>
        <c:axId val="498321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98322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0"/>
          <c:order val="0"/>
          <c:tx>
            <c:strRef>
              <c:f>Přepočet!$E$2:$E$61</c:f>
              <c:strCache>
                <c:ptCount val="60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Přepočet!$W$2:$W$62</c:f>
              <c:numCache>
                <c:formatCode>0.0</c:formatCode>
                <c:ptCount val="61"/>
                <c:pt idx="0">
                  <c:v>5.9555555555555557</c:v>
                </c:pt>
                <c:pt idx="1">
                  <c:v>6.8199999999999985</c:v>
                </c:pt>
                <c:pt idx="2">
                  <c:v>7.375</c:v>
                </c:pt>
                <c:pt idx="3">
                  <c:v>7.75</c:v>
                </c:pt>
                <c:pt idx="4">
                  <c:v>7.4250000000000007</c:v>
                </c:pt>
                <c:pt idx="5">
                  <c:v>5.6999999999999993</c:v>
                </c:pt>
                <c:pt idx="6">
                  <c:v>7.8727272727272739</c:v>
                </c:pt>
                <c:pt idx="7">
                  <c:v>5.6</c:v>
                </c:pt>
                <c:pt idx="8">
                  <c:v>6.4</c:v>
                </c:pt>
                <c:pt idx="9">
                  <c:v>6.6</c:v>
                </c:pt>
                <c:pt idx="10">
                  <c:v>6.56</c:v>
                </c:pt>
                <c:pt idx="11">
                  <c:v>5.7777777777777768</c:v>
                </c:pt>
                <c:pt idx="12">
                  <c:v>8.1499999999999986</c:v>
                </c:pt>
                <c:pt idx="13">
                  <c:v>4.8222222222222229</c:v>
                </c:pt>
                <c:pt idx="14">
                  <c:v>4.6333333333333337</c:v>
                </c:pt>
                <c:pt idx="15">
                  <c:v>5.666666666666667</c:v>
                </c:pt>
                <c:pt idx="16">
                  <c:v>8.240000000000002</c:v>
                </c:pt>
                <c:pt idx="17">
                  <c:v>8.2222222222222214</c:v>
                </c:pt>
                <c:pt idx="18">
                  <c:v>7.6909090909090905</c:v>
                </c:pt>
                <c:pt idx="19">
                  <c:v>8.1454545454545464</c:v>
                </c:pt>
                <c:pt idx="20">
                  <c:v>5.4285714285714297</c:v>
                </c:pt>
                <c:pt idx="21">
                  <c:v>9</c:v>
                </c:pt>
                <c:pt idx="22">
                  <c:v>6.3777777777777782</c:v>
                </c:pt>
                <c:pt idx="23">
                  <c:v>6.5</c:v>
                </c:pt>
                <c:pt idx="24">
                  <c:v>9.6</c:v>
                </c:pt>
                <c:pt idx="25">
                  <c:v>6.75</c:v>
                </c:pt>
                <c:pt idx="26">
                  <c:v>3.7714285714285714</c:v>
                </c:pt>
                <c:pt idx="27">
                  <c:v>8.8222222222222229</c:v>
                </c:pt>
                <c:pt idx="28">
                  <c:v>5.8857142857142861</c:v>
                </c:pt>
                <c:pt idx="29">
                  <c:v>10</c:v>
                </c:pt>
                <c:pt idx="30">
                  <c:v>7.1333333333333329</c:v>
                </c:pt>
                <c:pt idx="31">
                  <c:v>6.56</c:v>
                </c:pt>
                <c:pt idx="32">
                  <c:v>6.666666666666667</c:v>
                </c:pt>
                <c:pt idx="33">
                  <c:v>6.3333333333333321</c:v>
                </c:pt>
                <c:pt idx="34">
                  <c:v>6.6</c:v>
                </c:pt>
                <c:pt idx="35">
                  <c:v>6.32</c:v>
                </c:pt>
                <c:pt idx="36">
                  <c:v>5.05</c:v>
                </c:pt>
                <c:pt idx="37">
                  <c:v>7.7428571428571429</c:v>
                </c:pt>
                <c:pt idx="38">
                  <c:v>7.6000000000000005</c:v>
                </c:pt>
                <c:pt idx="39">
                  <c:v>7.666666666666667</c:v>
                </c:pt>
                <c:pt idx="40">
                  <c:v>8.7333333333333325</c:v>
                </c:pt>
                <c:pt idx="41">
                  <c:v>7.24</c:v>
                </c:pt>
                <c:pt idx="42">
                  <c:v>6.833333333333333</c:v>
                </c:pt>
                <c:pt idx="43">
                  <c:v>6.5625</c:v>
                </c:pt>
                <c:pt idx="44">
                  <c:v>5.88</c:v>
                </c:pt>
                <c:pt idx="45">
                  <c:v>6.76</c:v>
                </c:pt>
                <c:pt idx="46">
                  <c:v>5.6</c:v>
                </c:pt>
                <c:pt idx="47">
                  <c:v>4.76</c:v>
                </c:pt>
                <c:pt idx="48">
                  <c:v>8.2000000000000011</c:v>
                </c:pt>
                <c:pt idx="49">
                  <c:v>6.95</c:v>
                </c:pt>
                <c:pt idx="50">
                  <c:v>6.8000000000000007</c:v>
                </c:pt>
                <c:pt idx="51">
                  <c:v>7.9</c:v>
                </c:pt>
                <c:pt idx="52">
                  <c:v>8.8000000000000007</c:v>
                </c:pt>
                <c:pt idx="53">
                  <c:v>7</c:v>
                </c:pt>
                <c:pt idx="54">
                  <c:v>9.3333333333333339</c:v>
                </c:pt>
                <c:pt idx="55">
                  <c:v>9.3333333333333339</c:v>
                </c:pt>
                <c:pt idx="56">
                  <c:v>9.1999999999999993</c:v>
                </c:pt>
                <c:pt idx="57">
                  <c:v>7.4249999999999998</c:v>
                </c:pt>
                <c:pt idx="58">
                  <c:v>7</c:v>
                </c:pt>
                <c:pt idx="59">
                  <c:v>6</c:v>
                </c:pt>
                <c:pt idx="60">
                  <c:v>9.5</c:v>
                </c:pt>
              </c:numCache>
            </c:numRef>
          </c:xVal>
          <c:yVal>
            <c:numRef>
              <c:f>Přepočet!$X$2:$X$62</c:f>
              <c:numCache>
                <c:formatCode>0.0</c:formatCode>
                <c:ptCount val="61"/>
                <c:pt idx="0">
                  <c:v>4.0545454545454547</c:v>
                </c:pt>
                <c:pt idx="1">
                  <c:v>2.1999999999999997</c:v>
                </c:pt>
                <c:pt idx="2">
                  <c:v>5.3199999999999994</c:v>
                </c:pt>
                <c:pt idx="3">
                  <c:v>3.7800000000000002</c:v>
                </c:pt>
                <c:pt idx="4">
                  <c:v>5.2200000000000006</c:v>
                </c:pt>
                <c:pt idx="5">
                  <c:v>3.2399999999999998</c:v>
                </c:pt>
                <c:pt idx="6">
                  <c:v>3.38</c:v>
                </c:pt>
                <c:pt idx="7">
                  <c:v>6.5</c:v>
                </c:pt>
                <c:pt idx="8">
                  <c:v>7.1999999999999993</c:v>
                </c:pt>
                <c:pt idx="9">
                  <c:v>2.5200000000000005</c:v>
                </c:pt>
                <c:pt idx="10">
                  <c:v>2.5200000000000005</c:v>
                </c:pt>
                <c:pt idx="11">
                  <c:v>4.3</c:v>
                </c:pt>
                <c:pt idx="12">
                  <c:v>4.2</c:v>
                </c:pt>
                <c:pt idx="13">
                  <c:v>1.8888888888888888</c:v>
                </c:pt>
                <c:pt idx="14">
                  <c:v>3.8666666666666663</c:v>
                </c:pt>
                <c:pt idx="15">
                  <c:v>6.7777777777777786</c:v>
                </c:pt>
                <c:pt idx="16">
                  <c:v>2.02</c:v>
                </c:pt>
                <c:pt idx="17">
                  <c:v>1.5</c:v>
                </c:pt>
                <c:pt idx="18">
                  <c:v>3.4363636363636361</c:v>
                </c:pt>
                <c:pt idx="19">
                  <c:v>3.3272727272727276</c:v>
                </c:pt>
                <c:pt idx="20">
                  <c:v>6.1142857142857139</c:v>
                </c:pt>
                <c:pt idx="21">
                  <c:v>5.3000000000000007</c:v>
                </c:pt>
                <c:pt idx="22">
                  <c:v>4.6499999999999995</c:v>
                </c:pt>
                <c:pt idx="23">
                  <c:v>7.4000000000000012</c:v>
                </c:pt>
                <c:pt idx="24">
                  <c:v>4.7</c:v>
                </c:pt>
                <c:pt idx="25">
                  <c:v>5.85</c:v>
                </c:pt>
                <c:pt idx="26">
                  <c:v>7.4</c:v>
                </c:pt>
                <c:pt idx="27">
                  <c:v>2.4444444444444446</c:v>
                </c:pt>
                <c:pt idx="28">
                  <c:v>3</c:v>
                </c:pt>
                <c:pt idx="29">
                  <c:v>1.6199999999999999</c:v>
                </c:pt>
                <c:pt idx="30">
                  <c:v>6.5333333333333341</c:v>
                </c:pt>
                <c:pt idx="31">
                  <c:v>6.7333333333333334</c:v>
                </c:pt>
                <c:pt idx="32">
                  <c:v>6.9333333333333327</c:v>
                </c:pt>
                <c:pt idx="33">
                  <c:v>3</c:v>
                </c:pt>
                <c:pt idx="34">
                  <c:v>5</c:v>
                </c:pt>
                <c:pt idx="35">
                  <c:v>4.8857142857142861</c:v>
                </c:pt>
                <c:pt idx="36">
                  <c:v>8.5</c:v>
                </c:pt>
                <c:pt idx="37">
                  <c:v>1.5</c:v>
                </c:pt>
                <c:pt idx="38">
                  <c:v>3.5</c:v>
                </c:pt>
                <c:pt idx="39">
                  <c:v>3</c:v>
                </c:pt>
                <c:pt idx="40">
                  <c:v>2</c:v>
                </c:pt>
                <c:pt idx="41">
                  <c:v>3.2</c:v>
                </c:pt>
                <c:pt idx="42">
                  <c:v>3</c:v>
                </c:pt>
                <c:pt idx="43">
                  <c:v>3.5</c:v>
                </c:pt>
                <c:pt idx="44">
                  <c:v>5.5</c:v>
                </c:pt>
                <c:pt idx="45">
                  <c:v>4.0888888888888895</c:v>
                </c:pt>
                <c:pt idx="46">
                  <c:v>4</c:v>
                </c:pt>
                <c:pt idx="47">
                  <c:v>4.6545454545454552</c:v>
                </c:pt>
                <c:pt idx="48">
                  <c:v>3</c:v>
                </c:pt>
                <c:pt idx="49">
                  <c:v>6</c:v>
                </c:pt>
                <c:pt idx="50">
                  <c:v>2</c:v>
                </c:pt>
                <c:pt idx="51">
                  <c:v>5</c:v>
                </c:pt>
                <c:pt idx="52">
                  <c:v>2.1</c:v>
                </c:pt>
                <c:pt idx="53">
                  <c:v>2</c:v>
                </c:pt>
                <c:pt idx="54">
                  <c:v>5</c:v>
                </c:pt>
                <c:pt idx="55">
                  <c:v>4</c:v>
                </c:pt>
                <c:pt idx="56">
                  <c:v>3</c:v>
                </c:pt>
                <c:pt idx="57">
                  <c:v>2</c:v>
                </c:pt>
                <c:pt idx="58">
                  <c:v>5</c:v>
                </c:pt>
                <c:pt idx="59">
                  <c:v>3.5</c:v>
                </c:pt>
                <c:pt idx="60">
                  <c:v>2</c:v>
                </c:pt>
              </c:numCache>
            </c:numRef>
          </c:yVal>
          <c:bubbleSize>
            <c:numRef>
              <c:f>Přepočet!$Y$2:$Y$62</c:f>
              <c:numCache>
                <c:formatCode>General</c:formatCode>
                <c:ptCount val="61"/>
                <c:pt idx="0">
                  <c:v>9</c:v>
                </c:pt>
                <c:pt idx="1">
                  <c:v>10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10</c:v>
                </c:pt>
                <c:pt idx="6">
                  <c:v>11</c:v>
                </c:pt>
                <c:pt idx="7">
                  <c:v>1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9</c:v>
                </c:pt>
                <c:pt idx="12">
                  <c:v>8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10</c:v>
                </c:pt>
                <c:pt idx="17">
                  <c:v>9</c:v>
                </c:pt>
                <c:pt idx="18">
                  <c:v>11</c:v>
                </c:pt>
                <c:pt idx="19">
                  <c:v>11</c:v>
                </c:pt>
                <c:pt idx="20">
                  <c:v>7</c:v>
                </c:pt>
                <c:pt idx="21">
                  <c:v>3</c:v>
                </c:pt>
                <c:pt idx="22">
                  <c:v>9</c:v>
                </c:pt>
                <c:pt idx="23">
                  <c:v>4</c:v>
                </c:pt>
                <c:pt idx="24">
                  <c:v>1</c:v>
                </c:pt>
                <c:pt idx="25">
                  <c:v>8</c:v>
                </c:pt>
                <c:pt idx="26">
                  <c:v>7</c:v>
                </c:pt>
                <c:pt idx="27">
                  <c:v>9</c:v>
                </c:pt>
                <c:pt idx="28">
                  <c:v>7</c:v>
                </c:pt>
                <c:pt idx="29">
                  <c:v>9</c:v>
                </c:pt>
                <c:pt idx="30">
                  <c:v>6</c:v>
                </c:pt>
                <c:pt idx="31">
                  <c:v>5</c:v>
                </c:pt>
                <c:pt idx="32">
                  <c:v>6</c:v>
                </c:pt>
                <c:pt idx="33">
                  <c:v>9</c:v>
                </c:pt>
                <c:pt idx="34">
                  <c:v>9</c:v>
                </c:pt>
                <c:pt idx="35">
                  <c:v>5</c:v>
                </c:pt>
                <c:pt idx="36">
                  <c:v>4</c:v>
                </c:pt>
                <c:pt idx="37">
                  <c:v>7</c:v>
                </c:pt>
                <c:pt idx="38">
                  <c:v>7</c:v>
                </c:pt>
                <c:pt idx="39">
                  <c:v>3</c:v>
                </c:pt>
                <c:pt idx="40">
                  <c:v>3</c:v>
                </c:pt>
                <c:pt idx="41">
                  <c:v>5</c:v>
                </c:pt>
                <c:pt idx="42">
                  <c:v>6</c:v>
                </c:pt>
                <c:pt idx="43">
                  <c:v>8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3</c:v>
                </c:pt>
                <c:pt idx="49">
                  <c:v>4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6</c:v>
                </c:pt>
                <c:pt idx="54">
                  <c:v>3</c:v>
                </c:pt>
                <c:pt idx="55">
                  <c:v>3</c:v>
                </c:pt>
                <c:pt idx="56">
                  <c:v>2</c:v>
                </c:pt>
                <c:pt idx="57">
                  <c:v>8</c:v>
                </c:pt>
                <c:pt idx="58">
                  <c:v>6</c:v>
                </c:pt>
                <c:pt idx="59">
                  <c:v>4</c:v>
                </c:pt>
                <c:pt idx="60">
                  <c:v>4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F4F-42B2-9F2D-6E36D42FB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504358112"/>
        <c:axId val="504360072"/>
      </c:bubbleChart>
      <c:valAx>
        <c:axId val="50435811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04360072"/>
        <c:crossesAt val="5"/>
        <c:crossBetween val="midCat"/>
      </c:valAx>
      <c:valAx>
        <c:axId val="504360072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04358112"/>
        <c:crossesAt val="5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276039202221062E-3"/>
          <c:y val="1.0077813330567202E-2"/>
          <c:w val="0.98063704023011489"/>
          <c:h val="0.96304295865850964"/>
        </c:manualLayout>
      </c:layout>
      <c:bubbleChart>
        <c:varyColors val="0"/>
        <c:ser>
          <c:idx val="0"/>
          <c:order val="0"/>
          <c:tx>
            <c:strRef>
              <c:f>Přepočet!$E$2</c:f>
              <c:strCache>
                <c:ptCount val="1"/>
                <c:pt idx="0">
                  <c:v>Tvorba návrhu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Přepočet!$W$2</c:f>
              <c:numCache>
                <c:formatCode>0.0</c:formatCode>
                <c:ptCount val="1"/>
                <c:pt idx="0">
                  <c:v>5.9555555555555557</c:v>
                </c:pt>
              </c:numCache>
            </c:numRef>
          </c:xVal>
          <c:yVal>
            <c:numRef>
              <c:f>Přepočet!$X$2</c:f>
              <c:numCache>
                <c:formatCode>0.0</c:formatCode>
                <c:ptCount val="1"/>
                <c:pt idx="0">
                  <c:v>4.0545454545454547</c:v>
                </c:pt>
              </c:numCache>
            </c:numRef>
          </c:yVal>
          <c:bubbleSize>
            <c:numRef>
              <c:f>Přepočet!$Y$2</c:f>
              <c:numCache>
                <c:formatCode>General</c:formatCode>
                <c:ptCount val="1"/>
                <c:pt idx="0">
                  <c:v>9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E21-4BD8-B97F-6879B8F550D9}"/>
            </c:ext>
          </c:extLst>
        </c:ser>
        <c:ser>
          <c:idx val="1"/>
          <c:order val="1"/>
          <c:tx>
            <c:strRef>
              <c:f>Přepočet!$E$3</c:f>
              <c:strCache>
                <c:ptCount val="1"/>
                <c:pt idx="0">
                  <c:v>Vytvoření architektonického modelu</c:v>
                </c:pt>
              </c:strCache>
            </c:strRef>
          </c:tx>
          <c:spPr>
            <a:solidFill>
              <a:schemeClr val="accent2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14680324684529494"/>
                  <c:y val="-0.16635159580041936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56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Přepočet!$W$3</c:f>
              <c:numCache>
                <c:formatCode>0.0</c:formatCode>
                <c:ptCount val="1"/>
                <c:pt idx="0">
                  <c:v>6.8199999999999985</c:v>
                </c:pt>
              </c:numCache>
            </c:numRef>
          </c:xVal>
          <c:yVal>
            <c:numRef>
              <c:f>Přepočet!$X$3</c:f>
              <c:numCache>
                <c:formatCode>0.0</c:formatCode>
                <c:ptCount val="1"/>
                <c:pt idx="0">
                  <c:v>2.1999999999999997</c:v>
                </c:pt>
              </c:numCache>
            </c:numRef>
          </c:yVal>
          <c:bubbleSize>
            <c:numRef>
              <c:f>Přepočet!$Y$3</c:f>
              <c:numCache>
                <c:formatCode>General</c:formatCode>
                <c:ptCount val="1"/>
                <c:pt idx="0">
                  <c:v>10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E21-4BD8-B97F-6879B8F550D9}"/>
            </c:ext>
          </c:extLst>
        </c:ser>
        <c:ser>
          <c:idx val="2"/>
          <c:order val="2"/>
          <c:tx>
            <c:strRef>
              <c:f>Přepočet!$E$4</c:f>
              <c:strCache>
                <c:ptCount val="1"/>
                <c:pt idx="0">
                  <c:v>Vytvoření modelu elektroinstalací</c:v>
                </c:pt>
              </c:strCache>
            </c:strRef>
          </c:tx>
          <c:spPr>
            <a:solidFill>
              <a:schemeClr val="accent3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12759018226218774"/>
                  <c:y val="-0.1613106383519218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B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Přepočet!$W$4</c:f>
              <c:numCache>
                <c:formatCode>0.0</c:formatCode>
                <c:ptCount val="1"/>
                <c:pt idx="0">
                  <c:v>7.375</c:v>
                </c:pt>
              </c:numCache>
            </c:numRef>
          </c:xVal>
          <c:yVal>
            <c:numRef>
              <c:f>Přepočet!$X$4</c:f>
              <c:numCache>
                <c:formatCode>0.0</c:formatCode>
                <c:ptCount val="1"/>
                <c:pt idx="0">
                  <c:v>5.3199999999999994</c:v>
                </c:pt>
              </c:numCache>
            </c:numRef>
          </c:yVal>
          <c:bubbleSize>
            <c:numRef>
              <c:f>Přepočet!$Y$4</c:f>
              <c:numCache>
                <c:formatCode>General</c:formatCode>
                <c:ptCount val="1"/>
                <c:pt idx="0">
                  <c:v>8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E21-4BD8-B97F-6879B8F550D9}"/>
            </c:ext>
          </c:extLst>
        </c:ser>
        <c:ser>
          <c:idx val="3"/>
          <c:order val="3"/>
          <c:tx>
            <c:strRef>
              <c:f>Přepočet!$E$5</c:f>
              <c:strCache>
                <c:ptCount val="1"/>
                <c:pt idx="0">
                  <c:v>Vytvoření modelu TZB</c:v>
                </c:pt>
              </c:strCache>
            </c:strRef>
          </c:tx>
          <c:spPr>
            <a:solidFill>
              <a:schemeClr val="accent4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0882990959158666E-2"/>
                  <c:y val="0.1781138298469136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57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Přepočet!$W$5</c:f>
              <c:numCache>
                <c:formatCode>0.0</c:formatCode>
                <c:ptCount val="1"/>
                <c:pt idx="0">
                  <c:v>7.75</c:v>
                </c:pt>
              </c:numCache>
            </c:numRef>
          </c:xVal>
          <c:yVal>
            <c:numRef>
              <c:f>Přepočet!$X$5</c:f>
              <c:numCache>
                <c:formatCode>0.0</c:formatCode>
                <c:ptCount val="1"/>
                <c:pt idx="0">
                  <c:v>3.7800000000000002</c:v>
                </c:pt>
              </c:numCache>
            </c:numRef>
          </c:yVal>
          <c:bubbleSize>
            <c:numRef>
              <c:f>Přepočet!$Y$5</c:f>
              <c:numCache>
                <c:formatCode>General</c:formatCode>
                <c:ptCount val="1"/>
                <c:pt idx="0">
                  <c:v>8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E21-4BD8-B97F-6879B8F550D9}"/>
            </c:ext>
          </c:extLst>
        </c:ser>
        <c:ser>
          <c:idx val="4"/>
          <c:order val="4"/>
          <c:tx>
            <c:strRef>
              <c:f>Přepočet!$E$6</c:f>
              <c:strCache>
                <c:ptCount val="1"/>
                <c:pt idx="0">
                  <c:v>Vytvoření statického modelu</c:v>
                </c:pt>
              </c:strCache>
            </c:strRef>
          </c:tx>
          <c:spPr>
            <a:solidFill>
              <a:schemeClr val="accent5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102792776030421E-2"/>
                  <c:y val="0.13610585110943396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58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Přepočet!$W$6</c:f>
              <c:numCache>
                <c:formatCode>0.0</c:formatCode>
                <c:ptCount val="1"/>
                <c:pt idx="0">
                  <c:v>7.4250000000000007</c:v>
                </c:pt>
              </c:numCache>
            </c:numRef>
          </c:xVal>
          <c:yVal>
            <c:numRef>
              <c:f>Přepočet!$X$6</c:f>
              <c:numCache>
                <c:formatCode>0.0</c:formatCode>
                <c:ptCount val="1"/>
                <c:pt idx="0">
                  <c:v>5.2200000000000006</c:v>
                </c:pt>
              </c:numCache>
            </c:numRef>
          </c:yVal>
          <c:bubbleSize>
            <c:numRef>
              <c:f>Přepočet!$Y$6</c:f>
              <c:numCache>
                <c:formatCode>General</c:formatCode>
                <c:ptCount val="1"/>
                <c:pt idx="0">
                  <c:v>8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E21-4BD8-B97F-6879B8F550D9}"/>
            </c:ext>
          </c:extLst>
        </c:ser>
        <c:ser>
          <c:idx val="5"/>
          <c:order val="5"/>
          <c:tx>
            <c:strRef>
              <c:f>Přepočet!$E$7</c:f>
              <c:strCache>
                <c:ptCount val="1"/>
                <c:pt idx="0">
                  <c:v>Umístění stavby do geoprostoru</c:v>
                </c:pt>
              </c:strCache>
            </c:strRef>
          </c:tx>
          <c:spPr>
            <a:solidFill>
              <a:schemeClr val="accent6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Přepočet!$W$7</c:f>
              <c:numCache>
                <c:formatCode>0.0</c:formatCode>
                <c:ptCount val="1"/>
                <c:pt idx="0">
                  <c:v>5.6999999999999993</c:v>
                </c:pt>
              </c:numCache>
            </c:numRef>
          </c:xVal>
          <c:yVal>
            <c:numRef>
              <c:f>Přepočet!$X$7</c:f>
              <c:numCache>
                <c:formatCode>0.0</c:formatCode>
                <c:ptCount val="1"/>
                <c:pt idx="0">
                  <c:v>3.2399999999999998</c:v>
                </c:pt>
              </c:numCache>
            </c:numRef>
          </c:yVal>
          <c:bubbleSize>
            <c:numRef>
              <c:f>Přepočet!$Y$7</c:f>
              <c:numCache>
                <c:formatCode>General</c:formatCode>
                <c:ptCount val="1"/>
                <c:pt idx="0">
                  <c:v>10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E21-4BD8-B97F-6879B8F550D9}"/>
            </c:ext>
          </c:extLst>
        </c:ser>
        <c:ser>
          <c:idx val="6"/>
          <c:order val="6"/>
          <c:tx>
            <c:strRef>
              <c:f>Přepočet!$E$8</c:f>
              <c:strCache>
                <c:ptCount val="1"/>
                <c:pt idx="0">
                  <c:v>Distribuce informací a řízení dat v rámci projektu (část CDE)</c:v>
                </c:pt>
              </c:strCache>
            </c:strRef>
          </c:tx>
          <c:spPr>
            <a:solidFill>
              <a:schemeClr val="accent1">
                <a:lumMod val="6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8105892006761789E-2"/>
                  <c:y val="0.10081914896995113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C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Přepočet!$W$8</c:f>
              <c:numCache>
                <c:formatCode>0.0</c:formatCode>
                <c:ptCount val="1"/>
                <c:pt idx="0">
                  <c:v>7.8727272727272739</c:v>
                </c:pt>
              </c:numCache>
            </c:numRef>
          </c:xVal>
          <c:yVal>
            <c:numRef>
              <c:f>Přepočet!$X$8</c:f>
              <c:numCache>
                <c:formatCode>0.0</c:formatCode>
                <c:ptCount val="1"/>
                <c:pt idx="0">
                  <c:v>3.38</c:v>
                </c:pt>
              </c:numCache>
            </c:numRef>
          </c:yVal>
          <c:bubbleSize>
            <c:numRef>
              <c:f>Přepočet!$Y$8</c:f>
              <c:numCache>
                <c:formatCode>General</c:formatCode>
                <c:ptCount val="1"/>
                <c:pt idx="0">
                  <c:v>11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6-DE21-4BD8-B97F-6879B8F550D9}"/>
            </c:ext>
          </c:extLst>
        </c:ser>
        <c:ser>
          <c:idx val="7"/>
          <c:order val="7"/>
          <c:tx>
            <c:strRef>
              <c:f>Přepočet!$E$9</c:f>
              <c:strCache>
                <c:ptCount val="1"/>
                <c:pt idx="0">
                  <c:v>Územně analytická data</c:v>
                </c:pt>
              </c:strCache>
            </c:strRef>
          </c:tx>
          <c:spPr>
            <a:solidFill>
              <a:schemeClr val="accent2">
                <a:lumMod val="6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Přepočet!$W$9</c:f>
              <c:numCache>
                <c:formatCode>0.0</c:formatCode>
                <c:ptCount val="1"/>
                <c:pt idx="0">
                  <c:v>5.6</c:v>
                </c:pt>
              </c:numCache>
            </c:numRef>
          </c:xVal>
          <c:yVal>
            <c:numRef>
              <c:f>Přepočet!$X$9</c:f>
              <c:numCache>
                <c:formatCode>0.0</c:formatCode>
                <c:ptCount val="1"/>
                <c:pt idx="0">
                  <c:v>6.5</c:v>
                </c:pt>
              </c:numCache>
            </c:numRef>
          </c:yVal>
          <c:bubbleSize>
            <c:numRef>
              <c:f>Přepočet!$Y$9</c:f>
              <c:numCache>
                <c:formatCode>General</c:formatCode>
                <c:ptCount val="1"/>
                <c:pt idx="0">
                  <c:v>1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7-DE21-4BD8-B97F-6879B8F550D9}"/>
            </c:ext>
          </c:extLst>
        </c:ser>
        <c:ser>
          <c:idx val="8"/>
          <c:order val="8"/>
          <c:tx>
            <c:strRef>
              <c:f>Přepočet!$E$10</c:f>
              <c:strCache>
                <c:ptCount val="1"/>
                <c:pt idx="0">
                  <c:v>Průzkumy, zaměření, veřejné registry</c:v>
                </c:pt>
              </c:strCache>
            </c:strRef>
          </c:tx>
          <c:spPr>
            <a:solidFill>
              <a:schemeClr val="accent3">
                <a:lumMod val="6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1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Přepočet!$W$10</c:f>
              <c:numCache>
                <c:formatCode>0.0</c:formatCode>
                <c:ptCount val="1"/>
                <c:pt idx="0">
                  <c:v>6.4</c:v>
                </c:pt>
              </c:numCache>
            </c:numRef>
          </c:xVal>
          <c:yVal>
            <c:numRef>
              <c:f>Přepočet!$X$10</c:f>
              <c:numCache>
                <c:formatCode>0.0</c:formatCode>
                <c:ptCount val="1"/>
                <c:pt idx="0">
                  <c:v>7.1999999999999993</c:v>
                </c:pt>
              </c:numCache>
            </c:numRef>
          </c:yVal>
          <c:bubbleSize>
            <c:numRef>
              <c:f>Přepočet!$Y$10</c:f>
              <c:numCache>
                <c:formatCode>General</c:formatCode>
                <c:ptCount val="1"/>
                <c:pt idx="0">
                  <c:v>4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8-DE21-4BD8-B97F-6879B8F550D9}"/>
            </c:ext>
          </c:extLst>
        </c:ser>
        <c:ser>
          <c:idx val="9"/>
          <c:order val="9"/>
          <c:tx>
            <c:strRef>
              <c:f>Přepočet!$E$11</c:f>
              <c:strCache>
                <c:ptCount val="1"/>
                <c:pt idx="0">
                  <c:v>Laserové skenování
(3D model skutečnosti)</c:v>
                </c:pt>
              </c:strCache>
            </c:strRef>
          </c:tx>
          <c:spPr>
            <a:solidFill>
              <a:schemeClr val="accent4">
                <a:lumMod val="6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Přepočet!$W$11</c:f>
              <c:numCache>
                <c:formatCode>0.0</c:formatCode>
                <c:ptCount val="1"/>
                <c:pt idx="0">
                  <c:v>6.6</c:v>
                </c:pt>
              </c:numCache>
            </c:numRef>
          </c:xVal>
          <c:yVal>
            <c:numRef>
              <c:f>Přepočet!$X$11</c:f>
              <c:numCache>
                <c:formatCode>0.0</c:formatCode>
                <c:ptCount val="1"/>
                <c:pt idx="0">
                  <c:v>2.5200000000000005</c:v>
                </c:pt>
              </c:numCache>
            </c:numRef>
          </c:yVal>
          <c:bubbleSize>
            <c:numRef>
              <c:f>Přepočet!$Y$11</c:f>
              <c:numCache>
                <c:formatCode>General</c:formatCode>
                <c:ptCount val="1"/>
                <c:pt idx="0">
                  <c:v>5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9-DE21-4BD8-B97F-6879B8F550D9}"/>
            </c:ext>
          </c:extLst>
        </c:ser>
        <c:ser>
          <c:idx val="10"/>
          <c:order val="10"/>
          <c:tx>
            <c:strRef>
              <c:f>Přepočet!$E$12</c:f>
              <c:strCache>
                <c:ptCount val="1"/>
                <c:pt idx="0">
                  <c:v>Fotogrammetrie
(3D model skutečnosti)</c:v>
                </c:pt>
              </c:strCache>
            </c:strRef>
          </c:tx>
          <c:spPr>
            <a:solidFill>
              <a:schemeClr val="accent5">
                <a:lumMod val="6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Přepočet!$W$12</c:f>
              <c:numCache>
                <c:formatCode>0.0</c:formatCode>
                <c:ptCount val="1"/>
                <c:pt idx="0">
                  <c:v>6.56</c:v>
                </c:pt>
              </c:numCache>
            </c:numRef>
          </c:xVal>
          <c:yVal>
            <c:numRef>
              <c:f>Přepočet!$X$12</c:f>
              <c:numCache>
                <c:formatCode>0.0</c:formatCode>
                <c:ptCount val="1"/>
                <c:pt idx="0">
                  <c:v>2.5200000000000005</c:v>
                </c:pt>
              </c:numCache>
            </c:numRef>
          </c:yVal>
          <c:bubbleSize>
            <c:numRef>
              <c:f>Přepočet!$Y$12</c:f>
              <c:numCache>
                <c:formatCode>General</c:formatCode>
                <c:ptCount val="1"/>
                <c:pt idx="0">
                  <c:v>5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A-DE21-4BD8-B97F-6879B8F550D9}"/>
            </c:ext>
          </c:extLst>
        </c:ser>
        <c:ser>
          <c:idx val="11"/>
          <c:order val="11"/>
          <c:tx>
            <c:strRef>
              <c:f>Přepočet!$E$13</c:f>
              <c:strCache>
                <c:ptCount val="1"/>
                <c:pt idx="0">
                  <c:v>Prokázání investičního záměru</c:v>
                </c:pt>
              </c:strCache>
            </c:strRef>
          </c:tx>
          <c:spPr>
            <a:solidFill>
              <a:schemeClr val="accent6">
                <a:lumMod val="6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6292658880871066E-2"/>
                  <c:y val="-0.16635159580041936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52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Přepočet!$W$13</c:f>
              <c:numCache>
                <c:formatCode>0.0</c:formatCode>
                <c:ptCount val="1"/>
                <c:pt idx="0">
                  <c:v>5.7777777777777768</c:v>
                </c:pt>
              </c:numCache>
            </c:numRef>
          </c:xVal>
          <c:yVal>
            <c:numRef>
              <c:f>Přepočet!$X$13</c:f>
              <c:numCache>
                <c:formatCode>0.0</c:formatCode>
                <c:ptCount val="1"/>
                <c:pt idx="0">
                  <c:v>4.3</c:v>
                </c:pt>
              </c:numCache>
            </c:numRef>
          </c:yVal>
          <c:bubbleSize>
            <c:numRef>
              <c:f>Přepočet!$Y$13</c:f>
              <c:numCache>
                <c:formatCode>General</c:formatCode>
                <c:ptCount val="1"/>
                <c:pt idx="0">
                  <c:v>9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B-DE21-4BD8-B97F-6879B8F550D9}"/>
            </c:ext>
          </c:extLst>
        </c:ser>
        <c:ser>
          <c:idx val="12"/>
          <c:order val="12"/>
          <c:tx>
            <c:strRef>
              <c:f>Přepočet!$E$14</c:f>
              <c:strCache>
                <c:ptCount val="1"/>
                <c:pt idx="0">
                  <c:v>Klientské vyhodnocení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Přepočet!$W$14</c:f>
              <c:numCache>
                <c:formatCode>0.0</c:formatCode>
                <c:ptCount val="1"/>
                <c:pt idx="0">
                  <c:v>8.1499999999999986</c:v>
                </c:pt>
              </c:numCache>
            </c:numRef>
          </c:xVal>
          <c:yVal>
            <c:numRef>
              <c:f>Přepočet!$X$14</c:f>
              <c:numCache>
                <c:formatCode>0.0</c:formatCode>
                <c:ptCount val="1"/>
                <c:pt idx="0">
                  <c:v>4.2</c:v>
                </c:pt>
              </c:numCache>
            </c:numRef>
          </c:yVal>
          <c:bubbleSize>
            <c:numRef>
              <c:f>Přepočet!$Y$14</c:f>
              <c:numCache>
                <c:formatCode>General</c:formatCode>
                <c:ptCount val="1"/>
                <c:pt idx="0">
                  <c:v>8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C-DE21-4BD8-B97F-6879B8F550D9}"/>
            </c:ext>
          </c:extLst>
        </c:ser>
        <c:ser>
          <c:idx val="13"/>
          <c:order val="13"/>
          <c:tx>
            <c:strRef>
              <c:f>Přepočet!$E$15</c:f>
              <c:strCache>
                <c:ptCount val="1"/>
                <c:pt idx="0">
                  <c:v>Vizualizace do 2D formátu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1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Přepočet!$W$15</c:f>
              <c:numCache>
                <c:formatCode>0.0</c:formatCode>
                <c:ptCount val="1"/>
                <c:pt idx="0">
                  <c:v>4.8222222222222229</c:v>
                </c:pt>
              </c:numCache>
            </c:numRef>
          </c:xVal>
          <c:yVal>
            <c:numRef>
              <c:f>Přepočet!$X$15</c:f>
              <c:numCache>
                <c:formatCode>0.0</c:formatCode>
                <c:ptCount val="1"/>
                <c:pt idx="0">
                  <c:v>1.8888888888888888</c:v>
                </c:pt>
              </c:numCache>
            </c:numRef>
          </c:yVal>
          <c:bubbleSize>
            <c:numRef>
              <c:f>Přepočet!$Y$15</c:f>
              <c:numCache>
                <c:formatCode>General</c:formatCode>
                <c:ptCount val="1"/>
                <c:pt idx="0">
                  <c:v>9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D-DE21-4BD8-B97F-6879B8F550D9}"/>
            </c:ext>
          </c:extLst>
        </c:ser>
        <c:ser>
          <c:idx val="14"/>
          <c:order val="14"/>
          <c:tx>
            <c:strRef>
              <c:f>Přepočet!$E$16</c:f>
              <c:strCache>
                <c:ptCount val="1"/>
                <c:pt idx="0">
                  <c:v>Simulace ve virtuální realitě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1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3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Přepočet!$W$16</c:f>
              <c:numCache>
                <c:formatCode>0.0</c:formatCode>
                <c:ptCount val="1"/>
                <c:pt idx="0">
                  <c:v>4.6333333333333337</c:v>
                </c:pt>
              </c:numCache>
            </c:numRef>
          </c:xVal>
          <c:yVal>
            <c:numRef>
              <c:f>Přepočet!$X$16</c:f>
              <c:numCache>
                <c:formatCode>0.0</c:formatCode>
                <c:ptCount val="1"/>
                <c:pt idx="0">
                  <c:v>3.8666666666666663</c:v>
                </c:pt>
              </c:numCache>
            </c:numRef>
          </c:yVal>
          <c:bubbleSize>
            <c:numRef>
              <c:f>Přepočet!$Y$16</c:f>
              <c:numCache>
                <c:formatCode>General</c:formatCode>
                <c:ptCount val="1"/>
                <c:pt idx="0">
                  <c:v>9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E-DE21-4BD8-B97F-6879B8F550D9}"/>
            </c:ext>
          </c:extLst>
        </c:ser>
        <c:ser>
          <c:idx val="15"/>
          <c:order val="15"/>
          <c:tx>
            <c:strRef>
              <c:f>Přepočet!$E$17</c:f>
              <c:strCache>
                <c:ptCount val="1"/>
                <c:pt idx="0">
                  <c:v>Simulace v rozšířené realitě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Přepočet!$W$17</c:f>
              <c:numCache>
                <c:formatCode>0.0</c:formatCode>
                <c:ptCount val="1"/>
                <c:pt idx="0">
                  <c:v>5.666666666666667</c:v>
                </c:pt>
              </c:numCache>
            </c:numRef>
          </c:xVal>
          <c:yVal>
            <c:numRef>
              <c:f>Přepočet!$X$17</c:f>
              <c:numCache>
                <c:formatCode>0.0</c:formatCode>
                <c:ptCount val="1"/>
                <c:pt idx="0">
                  <c:v>6.7777777777777786</c:v>
                </c:pt>
              </c:numCache>
            </c:numRef>
          </c:yVal>
          <c:bubbleSize>
            <c:numRef>
              <c:f>Přepočet!$Y$17</c:f>
              <c:numCache>
                <c:formatCode>General</c:formatCode>
                <c:ptCount val="1"/>
                <c:pt idx="0">
                  <c:v>9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F-DE21-4BD8-B97F-6879B8F550D9}"/>
            </c:ext>
          </c:extLst>
        </c:ser>
        <c:ser>
          <c:idx val="16"/>
          <c:order val="16"/>
          <c:tx>
            <c:strRef>
              <c:f>Přepočet!$E$18</c:f>
              <c:strCache>
                <c:ptCount val="1"/>
                <c:pt idx="0">
                  <c:v>Vytváření výkresové dokumentace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Přepočet!$W$18</c:f>
              <c:numCache>
                <c:formatCode>0.0</c:formatCode>
                <c:ptCount val="1"/>
                <c:pt idx="0">
                  <c:v>8.240000000000002</c:v>
                </c:pt>
              </c:numCache>
            </c:numRef>
          </c:xVal>
          <c:yVal>
            <c:numRef>
              <c:f>Přepočet!$X$18</c:f>
              <c:numCache>
                <c:formatCode>0.0</c:formatCode>
                <c:ptCount val="1"/>
                <c:pt idx="0">
                  <c:v>2.02</c:v>
                </c:pt>
              </c:numCache>
            </c:numRef>
          </c:yVal>
          <c:bubbleSize>
            <c:numRef>
              <c:f>Přepočet!$Y$18</c:f>
              <c:numCache>
                <c:formatCode>General</c:formatCode>
                <c:ptCount val="1"/>
                <c:pt idx="0">
                  <c:v>10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0-DE21-4BD8-B97F-6879B8F550D9}"/>
            </c:ext>
          </c:extLst>
        </c:ser>
        <c:ser>
          <c:idx val="17"/>
          <c:order val="17"/>
          <c:tx>
            <c:strRef>
              <c:f>Přepočet!$E$19</c:f>
              <c:strCache>
                <c:ptCount val="1"/>
                <c:pt idx="0">
                  <c:v>Prostorová koordinace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Přepočet!$W$19</c:f>
              <c:numCache>
                <c:formatCode>0.0</c:formatCode>
                <c:ptCount val="1"/>
                <c:pt idx="0">
                  <c:v>8.2222222222222214</c:v>
                </c:pt>
              </c:numCache>
            </c:numRef>
          </c:xVal>
          <c:yVal>
            <c:numRef>
              <c:f>Přepočet!$X$19</c:f>
              <c:numCache>
                <c:formatCode>0.0</c:formatCode>
                <c:ptCount val="1"/>
                <c:pt idx="0">
                  <c:v>1.5</c:v>
                </c:pt>
              </c:numCache>
            </c:numRef>
          </c:yVal>
          <c:bubbleSize>
            <c:numRef>
              <c:f>Přepočet!$Y$19</c:f>
              <c:numCache>
                <c:formatCode>General</c:formatCode>
                <c:ptCount val="1"/>
                <c:pt idx="0">
                  <c:v>9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1-DE21-4BD8-B97F-6879B8F550D9}"/>
            </c:ext>
          </c:extLst>
        </c:ser>
        <c:ser>
          <c:idx val="18"/>
          <c:order val="18"/>
          <c:tx>
            <c:strRef>
              <c:f>Přepočet!$E$20</c:f>
              <c:strCache>
                <c:ptCount val="1"/>
                <c:pt idx="0">
                  <c:v>Kontrola struktury modelu</c:v>
                </c:pt>
              </c:strCache>
            </c:strRef>
          </c:tx>
          <c:spPr>
            <a:solidFill>
              <a:schemeClr val="accent1">
                <a:lumMod val="8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7614332207457401E-2"/>
                  <c:y val="0.38479308523531336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Přepočet!$W$20</c:f>
              <c:numCache>
                <c:formatCode>0.0</c:formatCode>
                <c:ptCount val="1"/>
                <c:pt idx="0">
                  <c:v>7.6909090909090905</c:v>
                </c:pt>
              </c:numCache>
            </c:numRef>
          </c:xVal>
          <c:yVal>
            <c:numRef>
              <c:f>Přepočet!$X$20</c:f>
              <c:numCache>
                <c:formatCode>0.0</c:formatCode>
                <c:ptCount val="1"/>
                <c:pt idx="0">
                  <c:v>3.4363636363636361</c:v>
                </c:pt>
              </c:numCache>
            </c:numRef>
          </c:yVal>
          <c:bubbleSize>
            <c:numRef>
              <c:f>Přepočet!$Y$20</c:f>
              <c:numCache>
                <c:formatCode>General</c:formatCode>
                <c:ptCount val="1"/>
                <c:pt idx="0">
                  <c:v>11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2-DE21-4BD8-B97F-6879B8F550D9}"/>
            </c:ext>
          </c:extLst>
        </c:ser>
        <c:ser>
          <c:idx val="19"/>
          <c:order val="19"/>
          <c:tx>
            <c:strRef>
              <c:f>Přepočet!$E$21</c:f>
              <c:strCache>
                <c:ptCount val="1"/>
                <c:pt idx="0">
                  <c:v>Kontrola obsahu modelu</c:v>
                </c:pt>
              </c:strCache>
            </c:strRef>
          </c:tx>
          <c:spPr>
            <a:solidFill>
              <a:schemeClr val="accent2">
                <a:lumMod val="8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2562431081739412E-2"/>
                  <c:y val="-3.3606382989984328E-3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Přepočet!$W$21</c:f>
              <c:numCache>
                <c:formatCode>0.0</c:formatCode>
                <c:ptCount val="1"/>
                <c:pt idx="0">
                  <c:v>8.1454545454545464</c:v>
                </c:pt>
              </c:numCache>
            </c:numRef>
          </c:xVal>
          <c:yVal>
            <c:numRef>
              <c:f>Přepočet!$X$21</c:f>
              <c:numCache>
                <c:formatCode>0.0</c:formatCode>
                <c:ptCount val="1"/>
                <c:pt idx="0">
                  <c:v>3.3272727272727276</c:v>
                </c:pt>
              </c:numCache>
            </c:numRef>
          </c:yVal>
          <c:bubbleSize>
            <c:numRef>
              <c:f>Přepočet!$Y$21</c:f>
              <c:numCache>
                <c:formatCode>General</c:formatCode>
                <c:ptCount val="1"/>
                <c:pt idx="0">
                  <c:v>11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3-DE21-4BD8-B97F-6879B8F550D9}"/>
            </c:ext>
          </c:extLst>
        </c:ser>
        <c:ser>
          <c:idx val="20"/>
          <c:order val="20"/>
          <c:tx>
            <c:strRef>
              <c:f>Přepočet!$E$22</c:f>
              <c:strCache>
                <c:ptCount val="1"/>
                <c:pt idx="0">
                  <c:v>Analýza úniku osob</c:v>
                </c:pt>
              </c:strCache>
            </c:strRef>
          </c:tx>
          <c:spPr>
            <a:solidFill>
              <a:schemeClr val="accent3">
                <a:lumMod val="8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Přepočet!$W$22</c:f>
              <c:numCache>
                <c:formatCode>0.0</c:formatCode>
                <c:ptCount val="1"/>
                <c:pt idx="0">
                  <c:v>5.4285714285714297</c:v>
                </c:pt>
              </c:numCache>
            </c:numRef>
          </c:xVal>
          <c:yVal>
            <c:numRef>
              <c:f>Přepočet!$X$22</c:f>
              <c:numCache>
                <c:formatCode>0.0</c:formatCode>
                <c:ptCount val="1"/>
                <c:pt idx="0">
                  <c:v>6.1142857142857139</c:v>
                </c:pt>
              </c:numCache>
            </c:numRef>
          </c:yVal>
          <c:bubbleSize>
            <c:numRef>
              <c:f>Přepočet!$Y$22</c:f>
              <c:numCache>
                <c:formatCode>General</c:formatCode>
                <c:ptCount val="1"/>
                <c:pt idx="0">
                  <c:v>7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4-DE21-4BD8-B97F-6879B8F550D9}"/>
            </c:ext>
          </c:extLst>
        </c:ser>
        <c:ser>
          <c:idx val="21"/>
          <c:order val="21"/>
          <c:tx>
            <c:strRef>
              <c:f>Přepočet!$E$23</c:f>
              <c:strCache>
                <c:ptCount val="1"/>
                <c:pt idx="0">
                  <c:v>Automatizace a robotizace výstavby</c:v>
                </c:pt>
              </c:strCache>
            </c:strRef>
          </c:tx>
          <c:spPr>
            <a:solidFill>
              <a:schemeClr val="accent4">
                <a:lumMod val="8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Přepočet!$W$23</c:f>
              <c:numCache>
                <c:formatCode>0.0</c:formatCode>
                <c:ptCount val="1"/>
                <c:pt idx="0">
                  <c:v>9</c:v>
                </c:pt>
              </c:numCache>
            </c:numRef>
          </c:xVal>
          <c:yVal>
            <c:numRef>
              <c:f>Přepočet!$X$23</c:f>
              <c:numCache>
                <c:formatCode>0.0</c:formatCode>
                <c:ptCount val="1"/>
                <c:pt idx="0">
                  <c:v>5.3000000000000007</c:v>
                </c:pt>
              </c:numCache>
            </c:numRef>
          </c:yVal>
          <c:bubbleSize>
            <c:numRef>
              <c:f>Přepočet!$Y$23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5-DE21-4BD8-B97F-6879B8F550D9}"/>
            </c:ext>
          </c:extLst>
        </c:ser>
        <c:ser>
          <c:idx val="22"/>
          <c:order val="22"/>
          <c:tx>
            <c:strRef>
              <c:f>Přepočet!$E$24</c:f>
              <c:strCache>
                <c:ptCount val="1"/>
                <c:pt idx="0">
                  <c:v>Analýza bezbariérového přístupu</c:v>
                </c:pt>
              </c:strCache>
            </c:strRef>
          </c:tx>
          <c:spPr>
            <a:solidFill>
              <a:schemeClr val="accent5">
                <a:lumMod val="8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Přepočet!$W$24</c:f>
              <c:numCache>
                <c:formatCode>0.0</c:formatCode>
                <c:ptCount val="1"/>
                <c:pt idx="0">
                  <c:v>6.3777777777777782</c:v>
                </c:pt>
              </c:numCache>
            </c:numRef>
          </c:xVal>
          <c:yVal>
            <c:numRef>
              <c:f>Přepočet!$X$24</c:f>
              <c:numCache>
                <c:formatCode>0.0</c:formatCode>
                <c:ptCount val="1"/>
                <c:pt idx="0">
                  <c:v>4.6499999999999995</c:v>
                </c:pt>
              </c:numCache>
            </c:numRef>
          </c:yVal>
          <c:bubbleSize>
            <c:numRef>
              <c:f>Přepočet!$Y$24</c:f>
              <c:numCache>
                <c:formatCode>General</c:formatCode>
                <c:ptCount val="1"/>
                <c:pt idx="0">
                  <c:v>9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6-DE21-4BD8-B97F-6879B8F550D9}"/>
            </c:ext>
          </c:extLst>
        </c:ser>
        <c:ser>
          <c:idx val="23"/>
          <c:order val="23"/>
          <c:tx>
            <c:strRef>
              <c:f>Přepočet!$E$25</c:f>
              <c:strCache>
                <c:ptCount val="1"/>
                <c:pt idx="0">
                  <c:v>Zanášení změn do KN</c:v>
                </c:pt>
              </c:strCache>
            </c:strRef>
          </c:tx>
          <c:spPr>
            <a:solidFill>
              <a:schemeClr val="accent6">
                <a:lumMod val="8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Přepočet!$W$25</c:f>
              <c:numCache>
                <c:formatCode>0.0</c:formatCode>
                <c:ptCount val="1"/>
                <c:pt idx="0">
                  <c:v>6.5</c:v>
                </c:pt>
              </c:numCache>
            </c:numRef>
          </c:xVal>
          <c:yVal>
            <c:numRef>
              <c:f>Přepočet!$X$25</c:f>
              <c:numCache>
                <c:formatCode>0.0</c:formatCode>
                <c:ptCount val="1"/>
                <c:pt idx="0">
                  <c:v>7.4000000000000012</c:v>
                </c:pt>
              </c:numCache>
            </c:numRef>
          </c:yVal>
          <c:bubbleSize>
            <c:numRef>
              <c:f>Přepočet!$Y$25</c:f>
              <c:numCache>
                <c:formatCode>General</c:formatCode>
                <c:ptCount val="1"/>
                <c:pt idx="0">
                  <c:v>4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7-DE21-4BD8-B97F-6879B8F550D9}"/>
            </c:ext>
          </c:extLst>
        </c:ser>
        <c:ser>
          <c:idx val="24"/>
          <c:order val="24"/>
          <c:tx>
            <c:strRef>
              <c:f>Přepočet!$E$26</c:f>
              <c:strCache>
                <c:ptCount val="1"/>
                <c:pt idx="0">
                  <c:v>Provozní optimalizace energetické náročnosti (netýká se návrhu)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Přepočet!$W$26</c:f>
              <c:numCache>
                <c:formatCode>0.0</c:formatCode>
                <c:ptCount val="1"/>
                <c:pt idx="0">
                  <c:v>9.6</c:v>
                </c:pt>
              </c:numCache>
            </c:numRef>
          </c:xVal>
          <c:yVal>
            <c:numRef>
              <c:f>Přepočet!$X$26</c:f>
              <c:numCache>
                <c:formatCode>0.0</c:formatCode>
                <c:ptCount val="1"/>
                <c:pt idx="0">
                  <c:v>4.7</c:v>
                </c:pt>
              </c:numCache>
            </c:numRef>
          </c:yVal>
          <c:bubbleSize>
            <c:numRef>
              <c:f>Přepočet!$Y$26</c:f>
              <c:numCache>
                <c:formatCode>General</c:formatCode>
                <c:ptCount val="1"/>
                <c:pt idx="0">
                  <c:v>1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8-DE21-4BD8-B97F-6879B8F550D9}"/>
            </c:ext>
          </c:extLst>
        </c:ser>
        <c:ser>
          <c:idx val="25"/>
          <c:order val="25"/>
          <c:tx>
            <c:strRef>
              <c:f>Přepočet!$E$27</c:f>
              <c:strCache>
                <c:ptCount val="1"/>
                <c:pt idx="0">
                  <c:v>Vyhodnocení z hlediska dopadu na životní prostředí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Přepočet!$W$27</c:f>
              <c:numCache>
                <c:formatCode>0.0</c:formatCode>
                <c:ptCount val="1"/>
                <c:pt idx="0">
                  <c:v>6.75</c:v>
                </c:pt>
              </c:numCache>
            </c:numRef>
          </c:xVal>
          <c:yVal>
            <c:numRef>
              <c:f>Přepočet!$X$27</c:f>
              <c:numCache>
                <c:formatCode>0.0</c:formatCode>
                <c:ptCount val="1"/>
                <c:pt idx="0">
                  <c:v>5.85</c:v>
                </c:pt>
              </c:numCache>
            </c:numRef>
          </c:yVal>
          <c:bubbleSize>
            <c:numRef>
              <c:f>Přepočet!$Y$27</c:f>
              <c:numCache>
                <c:formatCode>General</c:formatCode>
                <c:ptCount val="1"/>
                <c:pt idx="0">
                  <c:v>8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9-DE21-4BD8-B97F-6879B8F550D9}"/>
            </c:ext>
          </c:extLst>
        </c:ser>
        <c:ser>
          <c:idx val="26"/>
          <c:order val="26"/>
          <c:tx>
            <c:strRef>
              <c:f>Přepočet!$E$28</c:f>
              <c:strCache>
                <c:ptCount val="1"/>
                <c:pt idx="0">
                  <c:v>Analýza akustiky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3427626211739686E-3"/>
                  <c:y val="0.14450744685692984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5F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Přepočet!$W$28</c:f>
              <c:numCache>
                <c:formatCode>0.0</c:formatCode>
                <c:ptCount val="1"/>
                <c:pt idx="0">
                  <c:v>3.7714285714285714</c:v>
                </c:pt>
              </c:numCache>
            </c:numRef>
          </c:xVal>
          <c:yVal>
            <c:numRef>
              <c:f>Přepočet!$X$28</c:f>
              <c:numCache>
                <c:formatCode>0.0</c:formatCode>
                <c:ptCount val="1"/>
                <c:pt idx="0">
                  <c:v>7.4</c:v>
                </c:pt>
              </c:numCache>
            </c:numRef>
          </c:yVal>
          <c:bubbleSize>
            <c:numRef>
              <c:f>Přepočet!$Y$28</c:f>
              <c:numCache>
                <c:formatCode>General</c:formatCode>
                <c:ptCount val="1"/>
                <c:pt idx="0">
                  <c:v>7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A-DE21-4BD8-B97F-6879B8F550D9}"/>
            </c:ext>
          </c:extLst>
        </c:ser>
        <c:ser>
          <c:idx val="27"/>
          <c:order val="27"/>
          <c:tx>
            <c:strRef>
              <c:f>Přepočet!$E$29</c:f>
              <c:strCache>
                <c:ptCount val="1"/>
                <c:pt idx="0">
                  <c:v>Analýza realizační ceny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Přepočet!$W$29</c:f>
              <c:numCache>
                <c:formatCode>0.0</c:formatCode>
                <c:ptCount val="1"/>
                <c:pt idx="0">
                  <c:v>8.8222222222222229</c:v>
                </c:pt>
              </c:numCache>
            </c:numRef>
          </c:xVal>
          <c:yVal>
            <c:numRef>
              <c:f>Přepočet!$X$29</c:f>
              <c:numCache>
                <c:formatCode>0.0</c:formatCode>
                <c:ptCount val="1"/>
                <c:pt idx="0">
                  <c:v>2.4444444444444446</c:v>
                </c:pt>
              </c:numCache>
            </c:numRef>
          </c:yVal>
          <c:bubbleSize>
            <c:numRef>
              <c:f>Přepočet!$Y$29</c:f>
              <c:numCache>
                <c:formatCode>General</c:formatCode>
                <c:ptCount val="1"/>
                <c:pt idx="0">
                  <c:v>9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B-DE21-4BD8-B97F-6879B8F550D9}"/>
            </c:ext>
          </c:extLst>
        </c:ser>
        <c:ser>
          <c:idx val="28"/>
          <c:order val="28"/>
          <c:tx>
            <c:strRef>
              <c:f>Přepočet!$E$30</c:f>
              <c:strCache>
                <c:ptCount val="1"/>
                <c:pt idx="0">
                  <c:v>Analýza denní osvětlenosti (a prosluněnosti)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Přepočet!$W$30</c:f>
              <c:numCache>
                <c:formatCode>0.0</c:formatCode>
                <c:ptCount val="1"/>
                <c:pt idx="0">
                  <c:v>5.8857142857142861</c:v>
                </c:pt>
              </c:numCache>
            </c:numRef>
          </c:xVal>
          <c:yVal>
            <c:numRef>
              <c:f>Přepočet!$X$30</c:f>
              <c:numCache>
                <c:formatCode>0.0</c:formatCode>
                <c:ptCount val="1"/>
                <c:pt idx="0">
                  <c:v>3</c:v>
                </c:pt>
              </c:numCache>
            </c:numRef>
          </c:yVal>
          <c:bubbleSize>
            <c:numRef>
              <c:f>Přepočet!$Y$30</c:f>
              <c:numCache>
                <c:formatCode>General</c:formatCode>
                <c:ptCount val="1"/>
                <c:pt idx="0">
                  <c:v>7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C-DE21-4BD8-B97F-6879B8F550D9}"/>
            </c:ext>
          </c:extLst>
        </c:ser>
        <c:ser>
          <c:idx val="29"/>
          <c:order val="29"/>
          <c:tx>
            <c:strRef>
              <c:f>Přepočet!$E$31</c:f>
              <c:strCache>
                <c:ptCount val="1"/>
                <c:pt idx="0">
                  <c:v>Výkaz množství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3431889540774881E-2"/>
                  <c:y val="0.1965973404914047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62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Přepočet!$W$31</c:f>
              <c:numCache>
                <c:formatCode>0.0</c:formatCode>
                <c:ptCount val="1"/>
                <c:pt idx="0">
                  <c:v>10</c:v>
                </c:pt>
              </c:numCache>
            </c:numRef>
          </c:xVal>
          <c:yVal>
            <c:numRef>
              <c:f>Přepočet!$X$31</c:f>
              <c:numCache>
                <c:formatCode>0.0</c:formatCode>
                <c:ptCount val="1"/>
                <c:pt idx="0">
                  <c:v>1.6199999999999999</c:v>
                </c:pt>
              </c:numCache>
            </c:numRef>
          </c:yVal>
          <c:bubbleSize>
            <c:numRef>
              <c:f>Přepočet!$Y$31</c:f>
              <c:numCache>
                <c:formatCode>General</c:formatCode>
                <c:ptCount val="1"/>
                <c:pt idx="0">
                  <c:v>9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D-DE21-4BD8-B97F-6879B8F550D9}"/>
            </c:ext>
          </c:extLst>
        </c:ser>
        <c:ser>
          <c:idx val="30"/>
          <c:order val="30"/>
          <c:tx>
            <c:strRef>
              <c:f>Přepočet!$E$32</c:f>
              <c:strCache>
                <c:ptCount val="1"/>
                <c:pt idx="0">
                  <c:v>Vyhodnocení z hlediska DOSS</c:v>
                </c:pt>
              </c:strCache>
            </c:strRef>
          </c:tx>
          <c:spPr>
            <a:solidFill>
              <a:schemeClr val="accent1">
                <a:lumMod val="5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Přepočet!$W$32</c:f>
              <c:numCache>
                <c:formatCode>0.0</c:formatCode>
                <c:ptCount val="1"/>
                <c:pt idx="0">
                  <c:v>7.1333333333333329</c:v>
                </c:pt>
              </c:numCache>
            </c:numRef>
          </c:xVal>
          <c:yVal>
            <c:numRef>
              <c:f>Přepočet!$X$32</c:f>
              <c:numCache>
                <c:formatCode>0.0</c:formatCode>
                <c:ptCount val="1"/>
                <c:pt idx="0">
                  <c:v>6.5333333333333341</c:v>
                </c:pt>
              </c:numCache>
            </c:numRef>
          </c:yVal>
          <c:bubbleSize>
            <c:numRef>
              <c:f>Přepočet!$Y$32</c:f>
              <c:numCache>
                <c:formatCode>General</c:formatCode>
                <c:ptCount val="1"/>
                <c:pt idx="0">
                  <c:v>6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E-DE21-4BD8-B97F-6879B8F550D9}"/>
            </c:ext>
          </c:extLst>
        </c:ser>
        <c:ser>
          <c:idx val="31"/>
          <c:order val="31"/>
          <c:tx>
            <c:strRef>
              <c:f>Přepočet!$E$33</c:f>
              <c:strCache>
                <c:ptCount val="1"/>
                <c:pt idx="0">
                  <c:v>Vyhodnocení z hlediska ostatních účastníků řízení</c:v>
                </c:pt>
              </c:strCache>
            </c:strRef>
          </c:tx>
          <c:spPr>
            <a:solidFill>
              <a:schemeClr val="accent2">
                <a:lumMod val="5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Přepočet!$W$33</c:f>
              <c:numCache>
                <c:formatCode>0.0</c:formatCode>
                <c:ptCount val="1"/>
                <c:pt idx="0">
                  <c:v>6.56</c:v>
                </c:pt>
              </c:numCache>
            </c:numRef>
          </c:xVal>
          <c:yVal>
            <c:numRef>
              <c:f>Přepočet!$X$33</c:f>
              <c:numCache>
                <c:formatCode>0.0</c:formatCode>
                <c:ptCount val="1"/>
                <c:pt idx="0">
                  <c:v>6.7333333333333334</c:v>
                </c:pt>
              </c:numCache>
            </c:numRef>
          </c:yVal>
          <c:bubbleSize>
            <c:numRef>
              <c:f>Přepočet!$Y$33</c:f>
              <c:numCache>
                <c:formatCode>General</c:formatCode>
                <c:ptCount val="1"/>
                <c:pt idx="0">
                  <c:v>5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F-DE21-4BD8-B97F-6879B8F550D9}"/>
            </c:ext>
          </c:extLst>
        </c:ser>
        <c:ser>
          <c:idx val="32"/>
          <c:order val="32"/>
          <c:tx>
            <c:strRef>
              <c:f>Přepočet!$E$34</c:f>
              <c:strCache>
                <c:ptCount val="1"/>
                <c:pt idx="0">
                  <c:v>Vyhodnocení z hlediska ostatních závazných parametrů řízení</c:v>
                </c:pt>
              </c:strCache>
            </c:strRef>
          </c:tx>
          <c:spPr>
            <a:solidFill>
              <a:schemeClr val="accent3">
                <a:lumMod val="5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3591655896836217E-3"/>
                  <c:y val="-0.18987606389340797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6F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Přepočet!$W$34</c:f>
              <c:numCache>
                <c:formatCode>0.0</c:formatCode>
                <c:ptCount val="1"/>
                <c:pt idx="0">
                  <c:v>6.666666666666667</c:v>
                </c:pt>
              </c:numCache>
            </c:numRef>
          </c:xVal>
          <c:yVal>
            <c:numRef>
              <c:f>Přepočet!$X$34</c:f>
              <c:numCache>
                <c:formatCode>0.0</c:formatCode>
                <c:ptCount val="1"/>
                <c:pt idx="0">
                  <c:v>6.9333333333333327</c:v>
                </c:pt>
              </c:numCache>
            </c:numRef>
          </c:yVal>
          <c:bubbleSize>
            <c:numRef>
              <c:f>Přepočet!$Y$34</c:f>
              <c:numCache>
                <c:formatCode>General</c:formatCode>
                <c:ptCount val="1"/>
                <c:pt idx="0">
                  <c:v>6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0-DE21-4BD8-B97F-6879B8F550D9}"/>
            </c:ext>
          </c:extLst>
        </c:ser>
        <c:ser>
          <c:idx val="33"/>
          <c:order val="33"/>
          <c:tx>
            <c:strRef>
              <c:f>Přepočet!$E$35</c:f>
              <c:strCache>
                <c:ptCount val="1"/>
                <c:pt idx="0">
                  <c:v>Vyhodnocení z hlediska požadované certifikace</c:v>
                </c:pt>
              </c:strCache>
            </c:strRef>
          </c:tx>
          <c:spPr>
            <a:solidFill>
              <a:schemeClr val="accent4">
                <a:lumMod val="5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2507620756138108"/>
                  <c:y val="-0.18315478729541126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Přepočet!$W$35</c:f>
              <c:numCache>
                <c:formatCode>0.0</c:formatCode>
                <c:ptCount val="1"/>
                <c:pt idx="0">
                  <c:v>6.3333333333333321</c:v>
                </c:pt>
              </c:numCache>
            </c:numRef>
          </c:xVal>
          <c:yVal>
            <c:numRef>
              <c:f>Přepočet!$X$35</c:f>
              <c:numCache>
                <c:formatCode>0.0</c:formatCode>
                <c:ptCount val="1"/>
                <c:pt idx="0">
                  <c:v>3</c:v>
                </c:pt>
              </c:numCache>
            </c:numRef>
          </c:yVal>
          <c:bubbleSize>
            <c:numRef>
              <c:f>Přepočet!$Y$35</c:f>
              <c:numCache>
                <c:formatCode>General</c:formatCode>
                <c:ptCount val="1"/>
                <c:pt idx="0">
                  <c:v>9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1-DE21-4BD8-B97F-6879B8F550D9}"/>
            </c:ext>
          </c:extLst>
        </c:ser>
        <c:ser>
          <c:idx val="34"/>
          <c:order val="34"/>
          <c:tx>
            <c:strRef>
              <c:f>Přepočet!$E$36</c:f>
              <c:strCache>
                <c:ptCount val="1"/>
                <c:pt idx="0">
                  <c:v>Analýza nákladů životního cyklu (LCC)</c:v>
                </c:pt>
              </c:strCache>
            </c:strRef>
          </c:tx>
          <c:spPr>
            <a:solidFill>
              <a:schemeClr val="accent5">
                <a:lumMod val="5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1539849019899969E-3"/>
                  <c:y val="0.2789329788168648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75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3"/>
                      </a:solidFill>
                      <a:round/>
                      <a:headEnd type="oval"/>
                      <a:tailEnd type="none"/>
                    </a:ln>
                    <a:effectLst/>
                  </c:spPr>
                </c15:leaderLines>
              </c:ext>
            </c:extLst>
          </c:dLbls>
          <c:xVal>
            <c:numRef>
              <c:f>Přepočet!$W$36</c:f>
              <c:numCache>
                <c:formatCode>0.0</c:formatCode>
                <c:ptCount val="1"/>
                <c:pt idx="0">
                  <c:v>6.6</c:v>
                </c:pt>
              </c:numCache>
            </c:numRef>
          </c:xVal>
          <c:yVal>
            <c:numRef>
              <c:f>Přepočet!$X$36</c:f>
              <c:numCache>
                <c:formatCode>0.0</c:formatCode>
                <c:ptCount val="1"/>
                <c:pt idx="0">
                  <c:v>5</c:v>
                </c:pt>
              </c:numCache>
            </c:numRef>
          </c:yVal>
          <c:bubbleSize>
            <c:numRef>
              <c:f>Přepočet!$Y$36</c:f>
              <c:numCache>
                <c:formatCode>General</c:formatCode>
                <c:ptCount val="1"/>
                <c:pt idx="0">
                  <c:v>9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2-DE21-4BD8-B97F-6879B8F550D9}"/>
            </c:ext>
          </c:extLst>
        </c:ser>
        <c:ser>
          <c:idx val="35"/>
          <c:order val="35"/>
          <c:tx>
            <c:strRef>
              <c:f>Přepočet!$E$37</c:f>
              <c:strCache>
                <c:ptCount val="1"/>
                <c:pt idx="0">
                  <c:v>Model PBŘ</c:v>
                </c:pt>
              </c:strCache>
            </c:strRef>
          </c:tx>
          <c:spPr>
            <a:solidFill>
              <a:schemeClr val="accent6">
                <a:lumMod val="5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8.4754656924569526E-3"/>
                  <c:y val="0.24700691497638028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5E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Přepočet!$W$37</c:f>
              <c:numCache>
                <c:formatCode>0.0</c:formatCode>
                <c:ptCount val="1"/>
                <c:pt idx="0">
                  <c:v>6.32</c:v>
                </c:pt>
              </c:numCache>
            </c:numRef>
          </c:xVal>
          <c:yVal>
            <c:numRef>
              <c:f>Přepočet!$X$37</c:f>
              <c:numCache>
                <c:formatCode>0.0</c:formatCode>
                <c:ptCount val="1"/>
                <c:pt idx="0">
                  <c:v>4.8857142857142861</c:v>
                </c:pt>
              </c:numCache>
            </c:numRef>
          </c:yVal>
          <c:bubbleSize>
            <c:numRef>
              <c:f>Přepočet!$Y$37</c:f>
              <c:numCache>
                <c:formatCode>General</c:formatCode>
                <c:ptCount val="1"/>
                <c:pt idx="0">
                  <c:v>5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3-DE21-4BD8-B97F-6879B8F550D9}"/>
            </c:ext>
          </c:extLst>
        </c:ser>
        <c:ser>
          <c:idx val="36"/>
          <c:order val="36"/>
          <c:tx>
            <c:strRef>
              <c:f>Přepočet!$E$38</c:f>
              <c:strCache>
                <c:ptCount val="1"/>
                <c:pt idx="0">
                  <c:v>Simulace průběhu požáru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Přepočet!$W$38</c:f>
              <c:numCache>
                <c:formatCode>0.0</c:formatCode>
                <c:ptCount val="1"/>
                <c:pt idx="0">
                  <c:v>5.05</c:v>
                </c:pt>
              </c:numCache>
            </c:numRef>
          </c:xVal>
          <c:yVal>
            <c:numRef>
              <c:f>Přepočet!$X$38</c:f>
              <c:numCache>
                <c:formatCode>0.0</c:formatCode>
                <c:ptCount val="1"/>
                <c:pt idx="0">
                  <c:v>8.5</c:v>
                </c:pt>
              </c:numCache>
            </c:numRef>
          </c:yVal>
          <c:bubbleSize>
            <c:numRef>
              <c:f>Přepočet!$Y$38</c:f>
              <c:numCache>
                <c:formatCode>General</c:formatCode>
                <c:ptCount val="1"/>
                <c:pt idx="0">
                  <c:v>4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4-DE21-4BD8-B97F-6879B8F550D9}"/>
            </c:ext>
          </c:extLst>
        </c:ser>
        <c:ser>
          <c:idx val="37"/>
          <c:order val="37"/>
          <c:tx>
            <c:strRef>
              <c:f>Přepočet!$E$39</c:f>
              <c:strCache>
                <c:ptCount val="1"/>
                <c:pt idx="0">
                  <c:v>Simulace průběhu výstavby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Přepočet!$W$39</c:f>
              <c:numCache>
                <c:formatCode>0.0</c:formatCode>
                <c:ptCount val="1"/>
                <c:pt idx="0">
                  <c:v>7.7428571428571429</c:v>
                </c:pt>
              </c:numCache>
            </c:numRef>
          </c:xVal>
          <c:yVal>
            <c:numRef>
              <c:f>Přepočet!$X$39</c:f>
              <c:numCache>
                <c:formatCode>0.0</c:formatCode>
                <c:ptCount val="1"/>
                <c:pt idx="0">
                  <c:v>1.5</c:v>
                </c:pt>
              </c:numCache>
            </c:numRef>
          </c:yVal>
          <c:bubbleSize>
            <c:numRef>
              <c:f>Přepočet!$Y$39</c:f>
              <c:numCache>
                <c:formatCode>General</c:formatCode>
                <c:ptCount val="1"/>
                <c:pt idx="0">
                  <c:v>7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5-DE21-4BD8-B97F-6879B8F550D9}"/>
            </c:ext>
          </c:extLst>
        </c:ser>
        <c:ser>
          <c:idx val="38"/>
          <c:order val="38"/>
          <c:tx>
            <c:strRef>
              <c:f>Přepočet!$E$40</c:f>
              <c:strCache>
                <c:ptCount val="1"/>
                <c:pt idx="0">
                  <c:v>Generování časového plánu výstavby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1421529174569253E-2"/>
                  <c:y val="0.42512074482329393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Přepočet!$W$40</c:f>
              <c:numCache>
                <c:formatCode>0.0</c:formatCode>
                <c:ptCount val="1"/>
                <c:pt idx="0">
                  <c:v>7.6000000000000005</c:v>
                </c:pt>
              </c:numCache>
            </c:numRef>
          </c:xVal>
          <c:yVal>
            <c:numRef>
              <c:f>Přepočet!$X$40</c:f>
              <c:numCache>
                <c:formatCode>0.0</c:formatCode>
                <c:ptCount val="1"/>
                <c:pt idx="0">
                  <c:v>3.5</c:v>
                </c:pt>
              </c:numCache>
            </c:numRef>
          </c:yVal>
          <c:bubbleSize>
            <c:numRef>
              <c:f>Přepočet!$Y$40</c:f>
              <c:numCache>
                <c:formatCode>General</c:formatCode>
                <c:ptCount val="1"/>
                <c:pt idx="0">
                  <c:v>7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6-DE21-4BD8-B97F-6879B8F550D9}"/>
            </c:ext>
          </c:extLst>
        </c:ser>
        <c:ser>
          <c:idx val="39"/>
          <c:order val="39"/>
          <c:tx>
            <c:strRef>
              <c:f>Přepočet!$E$41</c:f>
              <c:strCache>
                <c:ptCount val="1"/>
                <c:pt idx="0">
                  <c:v>Generování plánu dodávek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7906618443862218E-2"/>
                  <c:y val="-0.23356436178038681"/>
                </c:manualLayout>
              </c:layout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Přepočet!$W$41</c:f>
              <c:numCache>
                <c:formatCode>0.0</c:formatCode>
                <c:ptCount val="1"/>
                <c:pt idx="0">
                  <c:v>7.666666666666667</c:v>
                </c:pt>
              </c:numCache>
            </c:numRef>
          </c:xVal>
          <c:yVal>
            <c:numRef>
              <c:f>Přepočet!$X$41</c:f>
              <c:numCache>
                <c:formatCode>0.0</c:formatCode>
                <c:ptCount val="1"/>
                <c:pt idx="0">
                  <c:v>3</c:v>
                </c:pt>
              </c:numCache>
            </c:numRef>
          </c:yVal>
          <c:bubbleSize>
            <c:numRef>
              <c:f>Přepočet!$Y$41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7-DE21-4BD8-B97F-6879B8F550D9}"/>
            </c:ext>
          </c:extLst>
        </c:ser>
        <c:ser>
          <c:idx val="40"/>
          <c:order val="40"/>
          <c:tx>
            <c:strRef>
              <c:f>Přepočet!$E$42</c:f>
              <c:strCache>
                <c:ptCount val="1"/>
                <c:pt idx="0">
                  <c:v>Řízení logistiky výstavby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6919222732896711E-3"/>
                  <c:y val="0.29237553201285826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51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Přepočet!$W$42</c:f>
              <c:numCache>
                <c:formatCode>0.0</c:formatCode>
                <c:ptCount val="1"/>
                <c:pt idx="0">
                  <c:v>8.7333333333333325</c:v>
                </c:pt>
              </c:numCache>
            </c:numRef>
          </c:xVal>
          <c:yVal>
            <c:numRef>
              <c:f>Přepočet!$X$42</c:f>
              <c:numCache>
                <c:formatCode>0.0</c:formatCode>
                <c:ptCount val="1"/>
                <c:pt idx="0">
                  <c:v>2</c:v>
                </c:pt>
              </c:numCache>
            </c:numRef>
          </c:yVal>
          <c:bubbleSize>
            <c:numRef>
              <c:f>Přepočet!$Y$42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8-DE21-4BD8-B97F-6879B8F550D9}"/>
            </c:ext>
          </c:extLst>
        </c:ser>
        <c:ser>
          <c:idx val="41"/>
          <c:order val="41"/>
          <c:tx>
            <c:strRef>
              <c:f>Přepočet!$E$43</c:f>
              <c:strCache>
                <c:ptCount val="1"/>
                <c:pt idx="0">
                  <c:v>Prefabrikace (modularizace)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1841575472252229E-2"/>
                  <c:y val="-0.22012180858439337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50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Přepočet!$W$43</c:f>
              <c:numCache>
                <c:formatCode>0.0</c:formatCode>
                <c:ptCount val="1"/>
                <c:pt idx="0">
                  <c:v>7.24</c:v>
                </c:pt>
              </c:numCache>
            </c:numRef>
          </c:xVal>
          <c:yVal>
            <c:numRef>
              <c:f>Přepočet!$X$43</c:f>
              <c:numCache>
                <c:formatCode>0.0</c:formatCode>
                <c:ptCount val="1"/>
                <c:pt idx="0">
                  <c:v>3.2</c:v>
                </c:pt>
              </c:numCache>
            </c:numRef>
          </c:yVal>
          <c:bubbleSize>
            <c:numRef>
              <c:f>Přepočet!$Y$43</c:f>
              <c:numCache>
                <c:formatCode>General</c:formatCode>
                <c:ptCount val="1"/>
                <c:pt idx="0">
                  <c:v>5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9-DE21-4BD8-B97F-6879B8F550D9}"/>
            </c:ext>
          </c:extLst>
        </c:ser>
        <c:ser>
          <c:idx val="42"/>
          <c:order val="42"/>
          <c:tx>
            <c:strRef>
              <c:f>Přepočet!$E$44</c:f>
              <c:strCache>
                <c:ptCount val="1"/>
                <c:pt idx="0">
                  <c:v>Analýza energetické náročnosti (v návrhu)</c:v>
                </c:pt>
              </c:strCache>
            </c:strRef>
          </c:tx>
          <c:spPr>
            <a:solidFill>
              <a:schemeClr val="accent1">
                <a:lumMod val="7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6.2273178585489416E-3"/>
                  <c:y val="0.38983404268381106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F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Přepočet!$W$44</c:f>
              <c:numCache>
                <c:formatCode>0.0</c:formatCode>
                <c:ptCount val="1"/>
                <c:pt idx="0">
                  <c:v>6.833333333333333</c:v>
                </c:pt>
              </c:numCache>
            </c:numRef>
          </c:xVal>
          <c:yVal>
            <c:numRef>
              <c:f>Přepočet!$X$44</c:f>
              <c:numCache>
                <c:formatCode>0.0</c:formatCode>
                <c:ptCount val="1"/>
                <c:pt idx="0">
                  <c:v>3</c:v>
                </c:pt>
              </c:numCache>
            </c:numRef>
          </c:yVal>
          <c:bubbleSize>
            <c:numRef>
              <c:f>Přepočet!$Y$44</c:f>
              <c:numCache>
                <c:formatCode>General</c:formatCode>
                <c:ptCount val="1"/>
                <c:pt idx="0">
                  <c:v>6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A-DE21-4BD8-B97F-6879B8F550D9}"/>
            </c:ext>
          </c:extLst>
        </c:ser>
        <c:ser>
          <c:idx val="43"/>
          <c:order val="43"/>
          <c:tx>
            <c:strRef>
              <c:f>Přepočet!$E$45</c:f>
              <c:strCache>
                <c:ptCount val="1"/>
                <c:pt idx="0">
                  <c:v>Analýza statiky stavby</c:v>
                </c:pt>
              </c:strCache>
            </c:strRef>
          </c:tx>
          <c:spPr>
            <a:solidFill>
              <a:schemeClr val="accent2">
                <a:lumMod val="7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Přepočet!$W$45</c:f>
              <c:numCache>
                <c:formatCode>0.0</c:formatCode>
                <c:ptCount val="1"/>
                <c:pt idx="0">
                  <c:v>6.5625</c:v>
                </c:pt>
              </c:numCache>
            </c:numRef>
          </c:xVal>
          <c:yVal>
            <c:numRef>
              <c:f>Přepočet!$X$45</c:f>
              <c:numCache>
                <c:formatCode>0.0</c:formatCode>
                <c:ptCount val="1"/>
                <c:pt idx="0">
                  <c:v>3.5</c:v>
                </c:pt>
              </c:numCache>
            </c:numRef>
          </c:yVal>
          <c:bubbleSize>
            <c:numRef>
              <c:f>Přepočet!$Y$45</c:f>
              <c:numCache>
                <c:formatCode>General</c:formatCode>
                <c:ptCount val="1"/>
                <c:pt idx="0">
                  <c:v>8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B-DE21-4BD8-B97F-6879B8F550D9}"/>
            </c:ext>
          </c:extLst>
        </c:ser>
        <c:ser>
          <c:idx val="44"/>
          <c:order val="44"/>
          <c:tx>
            <c:strRef>
              <c:f>Přepočet!$E$46</c:f>
              <c:strCache>
                <c:ptCount val="1"/>
                <c:pt idx="0">
                  <c:v>Analýza zařízení elektro</c:v>
                </c:pt>
              </c:strCache>
            </c:strRef>
          </c:tx>
          <c:spPr>
            <a:solidFill>
              <a:schemeClr val="accent3">
                <a:lumMod val="7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54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Přepočet!$W$46</c:f>
              <c:numCache>
                <c:formatCode>0.0</c:formatCode>
                <c:ptCount val="1"/>
                <c:pt idx="0">
                  <c:v>5.88</c:v>
                </c:pt>
              </c:numCache>
            </c:numRef>
          </c:xVal>
          <c:yVal>
            <c:numRef>
              <c:f>Přepočet!$X$46</c:f>
              <c:numCache>
                <c:formatCode>0.0</c:formatCode>
                <c:ptCount val="1"/>
                <c:pt idx="0">
                  <c:v>5.5</c:v>
                </c:pt>
              </c:numCache>
            </c:numRef>
          </c:yVal>
          <c:bubbleSize>
            <c:numRef>
              <c:f>Přepočet!$Y$46</c:f>
              <c:numCache>
                <c:formatCode>General</c:formatCode>
                <c:ptCount val="1"/>
                <c:pt idx="0">
                  <c:v>5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C-DE21-4BD8-B97F-6879B8F550D9}"/>
            </c:ext>
          </c:extLst>
        </c:ser>
        <c:ser>
          <c:idx val="45"/>
          <c:order val="45"/>
          <c:tx>
            <c:strRef>
              <c:f>Přepočet!$E$47</c:f>
              <c:strCache>
                <c:ptCount val="1"/>
                <c:pt idx="0">
                  <c:v>Analýza TZB</c:v>
                </c:pt>
              </c:strCache>
            </c:strRef>
          </c:tx>
          <c:spPr>
            <a:solidFill>
              <a:schemeClr val="accent4">
                <a:lumMod val="7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Přepočet!$W$47</c:f>
              <c:numCache>
                <c:formatCode>0.0</c:formatCode>
                <c:ptCount val="1"/>
                <c:pt idx="0">
                  <c:v>6.76</c:v>
                </c:pt>
              </c:numCache>
            </c:numRef>
          </c:xVal>
          <c:yVal>
            <c:numRef>
              <c:f>Přepočet!$X$47</c:f>
              <c:numCache>
                <c:formatCode>0.0</c:formatCode>
                <c:ptCount val="1"/>
                <c:pt idx="0">
                  <c:v>4.0888888888888895</c:v>
                </c:pt>
              </c:numCache>
            </c:numRef>
          </c:yVal>
          <c:bubbleSize>
            <c:numRef>
              <c:f>Přepočet!$Y$47</c:f>
              <c:numCache>
                <c:formatCode>General</c:formatCode>
                <c:ptCount val="1"/>
                <c:pt idx="0">
                  <c:v>5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D-DE21-4BD8-B97F-6879B8F550D9}"/>
            </c:ext>
          </c:extLst>
        </c:ser>
        <c:ser>
          <c:idx val="46"/>
          <c:order val="46"/>
          <c:tx>
            <c:strRef>
              <c:f>Přepočet!$E$48</c:f>
              <c:strCache>
                <c:ptCount val="1"/>
                <c:pt idx="0">
                  <c:v>Analýza zabezpečení objektu</c:v>
                </c:pt>
              </c:strCache>
            </c:strRef>
          </c:tx>
          <c:spPr>
            <a:solidFill>
              <a:schemeClr val="accent5">
                <a:lumMod val="7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Přepočet!$W$48</c:f>
              <c:numCache>
                <c:formatCode>0.0</c:formatCode>
                <c:ptCount val="1"/>
                <c:pt idx="0">
                  <c:v>5.6</c:v>
                </c:pt>
              </c:numCache>
            </c:numRef>
          </c:xVal>
          <c:yVal>
            <c:numRef>
              <c:f>Přepočet!$X$48</c:f>
              <c:numCache>
                <c:formatCode>0.0</c:formatCode>
                <c:ptCount val="1"/>
                <c:pt idx="0">
                  <c:v>4</c:v>
                </c:pt>
              </c:numCache>
            </c:numRef>
          </c:yVal>
          <c:bubbleSize>
            <c:numRef>
              <c:f>Přepočet!$Y$48</c:f>
              <c:numCache>
                <c:formatCode>General</c:formatCode>
                <c:ptCount val="1"/>
                <c:pt idx="0">
                  <c:v>5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E-DE21-4BD8-B97F-6879B8F550D9}"/>
            </c:ext>
          </c:extLst>
        </c:ser>
        <c:ser>
          <c:idx val="47"/>
          <c:order val="47"/>
          <c:tx>
            <c:strRef>
              <c:f>Přepočet!$E$49</c:f>
              <c:strCache>
                <c:ptCount val="1"/>
                <c:pt idx="0">
                  <c:v>Analýzy ostatní nespecifikované</c:v>
                </c:pt>
              </c:strCache>
            </c:strRef>
          </c:tx>
          <c:spPr>
            <a:solidFill>
              <a:schemeClr val="accent6">
                <a:lumMod val="7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Přepočet!$W$49</c:f>
              <c:numCache>
                <c:formatCode>0.0</c:formatCode>
                <c:ptCount val="1"/>
                <c:pt idx="0">
                  <c:v>4.76</c:v>
                </c:pt>
              </c:numCache>
            </c:numRef>
          </c:xVal>
          <c:yVal>
            <c:numRef>
              <c:f>Přepočet!$X$49</c:f>
              <c:numCache>
                <c:formatCode>0.0</c:formatCode>
                <c:ptCount val="1"/>
                <c:pt idx="0">
                  <c:v>4.6545454545454552</c:v>
                </c:pt>
              </c:numCache>
            </c:numRef>
          </c:yVal>
          <c:bubbleSize>
            <c:numRef>
              <c:f>Přepočet!$Y$49</c:f>
              <c:numCache>
                <c:formatCode>General</c:formatCode>
                <c:ptCount val="1"/>
                <c:pt idx="0">
                  <c:v>5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F-DE21-4BD8-B97F-6879B8F550D9}"/>
            </c:ext>
          </c:extLst>
        </c:ser>
        <c:ser>
          <c:idx val="48"/>
          <c:order val="48"/>
          <c:tx>
            <c:strRef>
              <c:f>Přepočet!$E$50</c:f>
              <c:strCache>
                <c:ptCount val="1"/>
                <c:pt idx="0">
                  <c:v>Generování plánu údržby budovy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4843582499892037E-2"/>
                  <c:y val="-0.2066792553883998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9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Přepočet!$W$50</c:f>
              <c:numCache>
                <c:formatCode>0.0</c:formatCode>
                <c:ptCount val="1"/>
                <c:pt idx="0">
                  <c:v>8.2000000000000011</c:v>
                </c:pt>
              </c:numCache>
            </c:numRef>
          </c:xVal>
          <c:yVal>
            <c:numRef>
              <c:f>Přepočet!$X$50</c:f>
              <c:numCache>
                <c:formatCode>0.0</c:formatCode>
                <c:ptCount val="1"/>
                <c:pt idx="0">
                  <c:v>3</c:v>
                </c:pt>
              </c:numCache>
            </c:numRef>
          </c:yVal>
          <c:bubbleSize>
            <c:numRef>
              <c:f>Přepočet!$Y$50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0-DE21-4BD8-B97F-6879B8F550D9}"/>
            </c:ext>
          </c:extLst>
        </c:ser>
        <c:ser>
          <c:idx val="49"/>
          <c:order val="49"/>
          <c:tx>
            <c:strRef>
              <c:f>Přepočet!$E$51</c:f>
              <c:strCache>
                <c:ptCount val="1"/>
                <c:pt idx="0">
                  <c:v>Vytvoření plánu krizových/havarijních situací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4429882525867957E-2"/>
                  <c:y val="0.20331861708940144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A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Přepočet!$W$51</c:f>
              <c:numCache>
                <c:formatCode>0.0</c:formatCode>
                <c:ptCount val="1"/>
                <c:pt idx="0">
                  <c:v>6.95</c:v>
                </c:pt>
              </c:numCache>
            </c:numRef>
          </c:xVal>
          <c:yVal>
            <c:numRef>
              <c:f>Přepočet!$X$51</c:f>
              <c:numCache>
                <c:formatCode>0.0</c:formatCode>
                <c:ptCount val="1"/>
                <c:pt idx="0">
                  <c:v>6</c:v>
                </c:pt>
              </c:numCache>
            </c:numRef>
          </c:yVal>
          <c:bubbleSize>
            <c:numRef>
              <c:f>Přepočet!$Y$51</c:f>
              <c:numCache>
                <c:formatCode>General</c:formatCode>
                <c:ptCount val="1"/>
                <c:pt idx="0">
                  <c:v>4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1-DE21-4BD8-B97F-6879B8F550D9}"/>
            </c:ext>
          </c:extLst>
        </c:ser>
        <c:ser>
          <c:idx val="50"/>
          <c:order val="50"/>
          <c:tx>
            <c:strRef>
              <c:f>Přepočet!$E$52</c:f>
              <c:strCache>
                <c:ptCount val="1"/>
                <c:pt idx="0">
                  <c:v>Modelování prvků BOZP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Přepočet!$W$52</c:f>
              <c:numCache>
                <c:formatCode>0.0</c:formatCode>
                <c:ptCount val="1"/>
                <c:pt idx="0">
                  <c:v>6.8000000000000007</c:v>
                </c:pt>
              </c:numCache>
            </c:numRef>
          </c:xVal>
          <c:yVal>
            <c:numRef>
              <c:f>Přepočet!$X$52</c:f>
              <c:numCache>
                <c:formatCode>0.0</c:formatCode>
                <c:ptCount val="1"/>
                <c:pt idx="0">
                  <c:v>2</c:v>
                </c:pt>
              </c:numCache>
            </c:numRef>
          </c:yVal>
          <c:bubbleSize>
            <c:numRef>
              <c:f>Přepočet!$Y$52</c:f>
              <c:numCache>
                <c:formatCode>General</c:formatCode>
                <c:ptCount val="1"/>
                <c:pt idx="0">
                  <c:v>2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2-DE21-4BD8-B97F-6879B8F550D9}"/>
            </c:ext>
          </c:extLst>
        </c:ser>
        <c:ser>
          <c:idx val="51"/>
          <c:order val="51"/>
          <c:tx>
            <c:strRef>
              <c:f>Přepočet!$E$53</c:f>
              <c:strCache>
                <c:ptCount val="1"/>
                <c:pt idx="0">
                  <c:v>Simulace stavů výstavby z pohledu BOZP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8726419886242787E-2"/>
                  <c:y val="0.13106489366093646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512-44F9-B749-57339A8888F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Přepočet!$W$53</c:f>
              <c:numCache>
                <c:formatCode>0.0</c:formatCode>
                <c:ptCount val="1"/>
                <c:pt idx="0">
                  <c:v>7.9</c:v>
                </c:pt>
              </c:numCache>
            </c:numRef>
          </c:xVal>
          <c:yVal>
            <c:numRef>
              <c:f>Přepočet!$X$53</c:f>
              <c:numCache>
                <c:formatCode>0.0</c:formatCode>
                <c:ptCount val="1"/>
                <c:pt idx="0">
                  <c:v>5</c:v>
                </c:pt>
              </c:numCache>
            </c:numRef>
          </c:yVal>
          <c:bubbleSize>
            <c:numRef>
              <c:f>Přepočet!$Y$53</c:f>
              <c:numCache>
                <c:formatCode>General</c:formatCode>
                <c:ptCount val="1"/>
                <c:pt idx="0">
                  <c:v>2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3-DE21-4BD8-B97F-6879B8F550D9}"/>
            </c:ext>
          </c:extLst>
        </c:ser>
        <c:ser>
          <c:idx val="52"/>
          <c:order val="52"/>
          <c:tx>
            <c:strRef>
              <c:f>Přepočet!$E$54</c:f>
              <c:strCache>
                <c:ptCount val="1"/>
                <c:pt idx="0">
                  <c:v>Předání stavby nebo dílčích plnění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1515948088137222E-2"/>
                  <c:y val="0.10350170572239964"/>
                </c:manualLayout>
              </c:layout>
              <c:dLblPos val="r"/>
              <c:showLegendKey val="0"/>
              <c:showVal val="0"/>
              <c:showCatName val="1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8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1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Přepočet!$W$53</c:f>
              <c:numCache>
                <c:formatCode>0.0</c:formatCode>
                <c:ptCount val="1"/>
                <c:pt idx="0">
                  <c:v>7.9</c:v>
                </c:pt>
              </c:numCache>
            </c:numRef>
          </c:xVal>
          <c:yVal>
            <c:numRef>
              <c:f>Přepočet!$X$53</c:f>
              <c:numCache>
                <c:formatCode>0.0</c:formatCode>
                <c:ptCount val="1"/>
                <c:pt idx="0">
                  <c:v>5</c:v>
                </c:pt>
              </c:numCache>
            </c:numRef>
          </c:yVal>
          <c:bubbleSize>
            <c:numRef>
              <c:f>Přepočet!$Y$53</c:f>
              <c:numCache>
                <c:formatCode>General</c:formatCode>
                <c:ptCount val="1"/>
                <c:pt idx="0">
                  <c:v>2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4-DE21-4BD8-B97F-6879B8F550D9}"/>
            </c:ext>
          </c:extLst>
        </c:ser>
        <c:ser>
          <c:idx val="53"/>
          <c:order val="53"/>
          <c:tx>
            <c:strRef>
              <c:f>Přepočet!$E$55</c:f>
              <c:strCache>
                <c:ptCount val="1"/>
                <c:pt idx="0">
                  <c:v>Management prostor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8.3818483996497051E-2"/>
                  <c:y val="-0.27389202136836727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7C4-4B4D-BFA7-B9D03D55400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Přepočet!$W$55</c:f>
              <c:numCache>
                <c:formatCode>0.0</c:formatCode>
                <c:ptCount val="1"/>
                <c:pt idx="0">
                  <c:v>7</c:v>
                </c:pt>
              </c:numCache>
            </c:numRef>
          </c:xVal>
          <c:yVal>
            <c:numRef>
              <c:f>Přepočet!$X$55</c:f>
              <c:numCache>
                <c:formatCode>0.0</c:formatCode>
                <c:ptCount val="1"/>
                <c:pt idx="0">
                  <c:v>2</c:v>
                </c:pt>
              </c:numCache>
            </c:numRef>
          </c:yVal>
          <c:bubbleSize>
            <c:numRef>
              <c:f>Přepočet!$Y$55</c:f>
              <c:numCache>
                <c:formatCode>General</c:formatCode>
                <c:ptCount val="1"/>
                <c:pt idx="0">
                  <c:v>6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5-DE21-4BD8-B97F-6879B8F550D9}"/>
            </c:ext>
          </c:extLst>
        </c:ser>
        <c:ser>
          <c:idx val="54"/>
          <c:order val="54"/>
          <c:tx>
            <c:strRef>
              <c:f>Přepočet!$E$56</c:f>
              <c:strCache>
                <c:ptCount val="1"/>
                <c:pt idx="0">
                  <c:v>Integrace s podnikovými systémy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0120715106329746E-2"/>
                  <c:y val="8.0655319175960902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6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Přepočet!$W$56</c:f>
              <c:numCache>
                <c:formatCode>0.0</c:formatCode>
                <c:ptCount val="1"/>
                <c:pt idx="0">
                  <c:v>9.3333333333333339</c:v>
                </c:pt>
              </c:numCache>
            </c:numRef>
          </c:xVal>
          <c:yVal>
            <c:numRef>
              <c:f>Přepočet!$X$56</c:f>
              <c:numCache>
                <c:formatCode>0.0</c:formatCode>
                <c:ptCount val="1"/>
                <c:pt idx="0">
                  <c:v>5</c:v>
                </c:pt>
              </c:numCache>
            </c:numRef>
          </c:yVal>
          <c:bubbleSize>
            <c:numRef>
              <c:f>Přepočet!$Y$56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6-DE21-4BD8-B97F-6879B8F550D9}"/>
            </c:ext>
          </c:extLst>
        </c:ser>
        <c:ser>
          <c:idx val="55"/>
          <c:order val="55"/>
          <c:tx>
            <c:strRef>
              <c:f>Přepočet!$E$57</c:f>
              <c:strCache>
                <c:ptCount val="1"/>
                <c:pt idx="0">
                  <c:v>Integrace se systémy pro správu a údržbu</c:v>
                </c:pt>
              </c:strCache>
            </c:strRef>
          </c:tx>
          <c:spPr>
            <a:solidFill>
              <a:schemeClr val="accent2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Přepočet!$W$57</c:f>
              <c:numCache>
                <c:formatCode>0.0</c:formatCode>
                <c:ptCount val="1"/>
                <c:pt idx="0">
                  <c:v>9.3333333333333339</c:v>
                </c:pt>
              </c:numCache>
            </c:numRef>
          </c:xVal>
          <c:yVal>
            <c:numRef>
              <c:f>Přepočet!$X$57</c:f>
              <c:numCache>
                <c:formatCode>0.0</c:formatCode>
                <c:ptCount val="1"/>
                <c:pt idx="0">
                  <c:v>4</c:v>
                </c:pt>
              </c:numCache>
            </c:numRef>
          </c:yVal>
          <c:bubbleSize>
            <c:numRef>
              <c:f>Přepočet!$Y$57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7-DE21-4BD8-B97F-6879B8F550D9}"/>
            </c:ext>
          </c:extLst>
        </c:ser>
        <c:ser>
          <c:idx val="56"/>
          <c:order val="56"/>
          <c:tx>
            <c:strRef>
              <c:f>Přepočet!$E$58</c:f>
              <c:strCache>
                <c:ptCount val="1"/>
                <c:pt idx="0">
                  <c:v>Řízení vnitřního prostředí - MaR - napojení na MaR</c:v>
                </c:pt>
              </c:strCache>
            </c:strRef>
          </c:tx>
          <c:spPr>
            <a:solidFill>
              <a:schemeClr val="accent3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Přepočet!$W$58</c:f>
              <c:numCache>
                <c:formatCode>0.0</c:formatCode>
                <c:ptCount val="1"/>
                <c:pt idx="0">
                  <c:v>9.1999999999999993</c:v>
                </c:pt>
              </c:numCache>
            </c:numRef>
          </c:xVal>
          <c:yVal>
            <c:numRef>
              <c:f>Přepočet!$X$58</c:f>
              <c:numCache>
                <c:formatCode>0.0</c:formatCode>
                <c:ptCount val="1"/>
                <c:pt idx="0">
                  <c:v>3</c:v>
                </c:pt>
              </c:numCache>
            </c:numRef>
          </c:yVal>
          <c:bubbleSize>
            <c:numRef>
              <c:f>Přepočet!$Y$58</c:f>
              <c:numCache>
                <c:formatCode>General</c:formatCode>
                <c:ptCount val="1"/>
                <c:pt idx="0">
                  <c:v>2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8-DE21-4BD8-B97F-6879B8F550D9}"/>
            </c:ext>
          </c:extLst>
        </c:ser>
        <c:ser>
          <c:idx val="57"/>
          <c:order val="57"/>
          <c:tx>
            <c:strRef>
              <c:f>Přepočet!$E$59</c:f>
              <c:strCache>
                <c:ptCount val="1"/>
                <c:pt idx="0">
                  <c:v>Vytvoření modelu technologií pro budovy (mimo TZB)</c:v>
                </c:pt>
              </c:strCache>
            </c:strRef>
          </c:tx>
          <c:spPr>
            <a:solidFill>
              <a:schemeClr val="accent4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6.02690785346153E-2"/>
                  <c:y val="-1.5122872345492701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512-44F9-B749-57339A8888F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Přepočet!$W$59</c:f>
              <c:numCache>
                <c:formatCode>0.0</c:formatCode>
                <c:ptCount val="1"/>
                <c:pt idx="0">
                  <c:v>7.4249999999999998</c:v>
                </c:pt>
              </c:numCache>
            </c:numRef>
          </c:xVal>
          <c:yVal>
            <c:numRef>
              <c:f>Přepočet!$X$59</c:f>
              <c:numCache>
                <c:formatCode>0.0</c:formatCode>
                <c:ptCount val="1"/>
                <c:pt idx="0">
                  <c:v>2</c:v>
                </c:pt>
              </c:numCache>
            </c:numRef>
          </c:yVal>
          <c:bubbleSize>
            <c:numRef>
              <c:f>Přepočet!$Y$59</c:f>
              <c:numCache>
                <c:formatCode>General</c:formatCode>
                <c:ptCount val="1"/>
                <c:pt idx="0">
                  <c:v>8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9-DE21-4BD8-B97F-6879B8F550D9}"/>
            </c:ext>
          </c:extLst>
        </c:ser>
        <c:ser>
          <c:idx val="58"/>
          <c:order val="58"/>
          <c:tx>
            <c:strRef>
              <c:f>Přepočet!$E$60</c:f>
              <c:strCache>
                <c:ptCount val="1"/>
                <c:pt idx="0">
                  <c:v>Distribuce informací a řízení dat vně projektu (jako části CDE)</c:v>
                </c:pt>
              </c:strCache>
            </c:strRef>
          </c:tx>
          <c:spPr>
            <a:solidFill>
              <a:schemeClr val="accent5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6.163734942309599E-2"/>
                  <c:y val="0.147868085155928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4-DE21-4BD8-B97F-6879B8F550D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Přepočet!$W$60</c:f>
              <c:numCache>
                <c:formatCode>0.0</c:formatCode>
                <c:ptCount val="1"/>
                <c:pt idx="0">
                  <c:v>7</c:v>
                </c:pt>
              </c:numCache>
            </c:numRef>
          </c:xVal>
          <c:yVal>
            <c:numRef>
              <c:f>Přepočet!$X$60</c:f>
              <c:numCache>
                <c:formatCode>0.0</c:formatCode>
                <c:ptCount val="1"/>
                <c:pt idx="0">
                  <c:v>5</c:v>
                </c:pt>
              </c:numCache>
            </c:numRef>
          </c:yVal>
          <c:bubbleSize>
            <c:numRef>
              <c:f>Přepočet!$Y$60</c:f>
              <c:numCache>
                <c:formatCode>General</c:formatCode>
                <c:ptCount val="1"/>
                <c:pt idx="0">
                  <c:v>6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A-DE21-4BD8-B97F-6879B8F550D9}"/>
            </c:ext>
          </c:extLst>
        </c:ser>
        <c:ser>
          <c:idx val="59"/>
          <c:order val="59"/>
          <c:tx>
            <c:strRef>
              <c:f>Přepočet!$E$61</c:f>
              <c:strCache>
                <c:ptCount val="1"/>
                <c:pt idx="0">
                  <c:v>Analýza osvětlení</c:v>
                </c:pt>
              </c:strCache>
            </c:strRef>
          </c:tx>
          <c:spPr>
            <a:solidFill>
              <a:schemeClr val="accent6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Přepočet!$W$61</c:f>
              <c:numCache>
                <c:formatCode>0.0</c:formatCode>
                <c:ptCount val="1"/>
                <c:pt idx="0">
                  <c:v>6</c:v>
                </c:pt>
              </c:numCache>
            </c:numRef>
          </c:xVal>
          <c:yVal>
            <c:numRef>
              <c:f>Přepočet!$X$61</c:f>
              <c:numCache>
                <c:formatCode>0.0</c:formatCode>
                <c:ptCount val="1"/>
                <c:pt idx="0">
                  <c:v>3.5</c:v>
                </c:pt>
              </c:numCache>
            </c:numRef>
          </c:yVal>
          <c:bubbleSize>
            <c:numRef>
              <c:f>Přepočet!$Y$61</c:f>
              <c:numCache>
                <c:formatCode>General</c:formatCode>
                <c:ptCount val="1"/>
                <c:pt idx="0">
                  <c:v>4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B-DE21-4BD8-B97F-6879B8F550D9}"/>
            </c:ext>
          </c:extLst>
        </c:ser>
        <c:ser>
          <c:idx val="60"/>
          <c:order val="60"/>
          <c:tx>
            <c:strRef>
              <c:f>Přepočet!$E$62</c:f>
              <c:strCache>
                <c:ptCount val="1"/>
                <c:pt idx="0">
                  <c:v>Doložení informací o konstrukcích a výrobcích</c:v>
                </c:pt>
              </c:strCache>
            </c:strRef>
          </c:tx>
          <c:spPr>
            <a:solidFill>
              <a:schemeClr val="accent1">
                <a:lumMod val="60000"/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Přepočet!$W$62</c:f>
              <c:numCache>
                <c:formatCode>0.0</c:formatCode>
                <c:ptCount val="1"/>
                <c:pt idx="0">
                  <c:v>9.5</c:v>
                </c:pt>
              </c:numCache>
            </c:numRef>
          </c:xVal>
          <c:yVal>
            <c:numRef>
              <c:f>Přepočet!$X$62</c:f>
              <c:numCache>
                <c:formatCode>0.0</c:formatCode>
                <c:ptCount val="1"/>
                <c:pt idx="0">
                  <c:v>2</c:v>
                </c:pt>
              </c:numCache>
            </c:numRef>
          </c:yVal>
          <c:bubbleSize>
            <c:numRef>
              <c:f>Přepočet!$Y$62</c:f>
              <c:numCache>
                <c:formatCode>General</c:formatCode>
                <c:ptCount val="1"/>
                <c:pt idx="0">
                  <c:v>4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C-DE21-4BD8-B97F-6879B8F55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sizeRepresents val="w"/>
        <c:axId val="504360464"/>
        <c:axId val="504357328"/>
      </c:bubbleChart>
      <c:valAx>
        <c:axId val="50436046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04357328"/>
        <c:crossesAt val="5"/>
        <c:crossBetween val="midCat"/>
      </c:valAx>
      <c:valAx>
        <c:axId val="504357328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04360464"/>
        <c:crossesAt val="5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22045744175412"/>
          <c:y val="1.0952871934097896E-2"/>
          <c:w val="0.47759406058957138"/>
          <c:h val="0.9500511265535984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Přepočet!$W$1</c:f>
              <c:strCache>
                <c:ptCount val="1"/>
                <c:pt idx="0">
                  <c:v>Průměr užitečnosti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Přepočet!$E$2:$E$62</c:f>
              <c:strCache>
                <c:ptCount val="61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  <c:pt idx="60">
                  <c:v>Doložení informací o konstrukcích a výrobcích</c:v>
                </c:pt>
              </c:strCache>
            </c:strRef>
          </c:cat>
          <c:val>
            <c:numRef>
              <c:f>Přepočet!$W$2:$W$62</c:f>
              <c:numCache>
                <c:formatCode>0.0</c:formatCode>
                <c:ptCount val="61"/>
                <c:pt idx="0">
                  <c:v>5.9555555555555557</c:v>
                </c:pt>
                <c:pt idx="1">
                  <c:v>6.8199999999999985</c:v>
                </c:pt>
                <c:pt idx="2">
                  <c:v>7.375</c:v>
                </c:pt>
                <c:pt idx="3">
                  <c:v>7.75</c:v>
                </c:pt>
                <c:pt idx="4">
                  <c:v>7.4250000000000007</c:v>
                </c:pt>
                <c:pt idx="5">
                  <c:v>5.6999999999999993</c:v>
                </c:pt>
                <c:pt idx="6">
                  <c:v>7.8727272727272739</c:v>
                </c:pt>
                <c:pt idx="7">
                  <c:v>5.6</c:v>
                </c:pt>
                <c:pt idx="8">
                  <c:v>6.4</c:v>
                </c:pt>
                <c:pt idx="9">
                  <c:v>6.6</c:v>
                </c:pt>
                <c:pt idx="10">
                  <c:v>6.56</c:v>
                </c:pt>
                <c:pt idx="11">
                  <c:v>5.7777777777777768</c:v>
                </c:pt>
                <c:pt idx="12">
                  <c:v>8.1499999999999986</c:v>
                </c:pt>
                <c:pt idx="13">
                  <c:v>4.8222222222222229</c:v>
                </c:pt>
                <c:pt idx="14">
                  <c:v>4.6333333333333337</c:v>
                </c:pt>
                <c:pt idx="15">
                  <c:v>5.666666666666667</c:v>
                </c:pt>
                <c:pt idx="16">
                  <c:v>8.240000000000002</c:v>
                </c:pt>
                <c:pt idx="17">
                  <c:v>8.2222222222222214</c:v>
                </c:pt>
                <c:pt idx="18">
                  <c:v>7.6909090909090905</c:v>
                </c:pt>
                <c:pt idx="19">
                  <c:v>8.1454545454545464</c:v>
                </c:pt>
                <c:pt idx="20">
                  <c:v>5.4285714285714297</c:v>
                </c:pt>
                <c:pt idx="21">
                  <c:v>9</c:v>
                </c:pt>
                <c:pt idx="22">
                  <c:v>6.3777777777777782</c:v>
                </c:pt>
                <c:pt idx="23">
                  <c:v>6.5</c:v>
                </c:pt>
                <c:pt idx="24">
                  <c:v>9.6</c:v>
                </c:pt>
                <c:pt idx="25">
                  <c:v>6.75</c:v>
                </c:pt>
                <c:pt idx="26">
                  <c:v>3.7714285714285714</c:v>
                </c:pt>
                <c:pt idx="27">
                  <c:v>8.8222222222222229</c:v>
                </c:pt>
                <c:pt idx="28">
                  <c:v>5.8857142857142861</c:v>
                </c:pt>
                <c:pt idx="29">
                  <c:v>10</c:v>
                </c:pt>
                <c:pt idx="30">
                  <c:v>7.1333333333333329</c:v>
                </c:pt>
                <c:pt idx="31">
                  <c:v>6.56</c:v>
                </c:pt>
                <c:pt idx="32">
                  <c:v>6.666666666666667</c:v>
                </c:pt>
                <c:pt idx="33">
                  <c:v>6.3333333333333321</c:v>
                </c:pt>
                <c:pt idx="34">
                  <c:v>6.6</c:v>
                </c:pt>
                <c:pt idx="35">
                  <c:v>6.32</c:v>
                </c:pt>
                <c:pt idx="36">
                  <c:v>5.05</c:v>
                </c:pt>
                <c:pt idx="37">
                  <c:v>7.7428571428571429</c:v>
                </c:pt>
                <c:pt idx="38">
                  <c:v>7.6000000000000005</c:v>
                </c:pt>
                <c:pt idx="39">
                  <c:v>7.666666666666667</c:v>
                </c:pt>
                <c:pt idx="40">
                  <c:v>8.7333333333333325</c:v>
                </c:pt>
                <c:pt idx="41">
                  <c:v>7.24</c:v>
                </c:pt>
                <c:pt idx="42">
                  <c:v>6.833333333333333</c:v>
                </c:pt>
                <c:pt idx="43">
                  <c:v>6.5625</c:v>
                </c:pt>
                <c:pt idx="44">
                  <c:v>5.88</c:v>
                </c:pt>
                <c:pt idx="45">
                  <c:v>6.76</c:v>
                </c:pt>
                <c:pt idx="46">
                  <c:v>5.6</c:v>
                </c:pt>
                <c:pt idx="47">
                  <c:v>4.76</c:v>
                </c:pt>
                <c:pt idx="48">
                  <c:v>8.2000000000000011</c:v>
                </c:pt>
                <c:pt idx="49">
                  <c:v>6.95</c:v>
                </c:pt>
                <c:pt idx="50">
                  <c:v>6.8000000000000007</c:v>
                </c:pt>
                <c:pt idx="51">
                  <c:v>7.9</c:v>
                </c:pt>
                <c:pt idx="52">
                  <c:v>8.8000000000000007</c:v>
                </c:pt>
                <c:pt idx="53">
                  <c:v>7</c:v>
                </c:pt>
                <c:pt idx="54">
                  <c:v>9.3333333333333339</c:v>
                </c:pt>
                <c:pt idx="55">
                  <c:v>9.3333333333333339</c:v>
                </c:pt>
                <c:pt idx="56">
                  <c:v>9.1999999999999993</c:v>
                </c:pt>
                <c:pt idx="57">
                  <c:v>7.4249999999999998</c:v>
                </c:pt>
                <c:pt idx="58">
                  <c:v>7</c:v>
                </c:pt>
                <c:pt idx="59">
                  <c:v>6</c:v>
                </c:pt>
                <c:pt idx="60">
                  <c:v>9.5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83-4C82-9D8B-2FB19A96FAD9}"/>
            </c:ext>
          </c:extLst>
        </c:ser>
        <c:ser>
          <c:idx val="1"/>
          <c:order val="1"/>
          <c:tx>
            <c:strRef>
              <c:f>Přepočet!$X$1</c:f>
              <c:strCache>
                <c:ptCount val="1"/>
                <c:pt idx="0">
                  <c:v>Průměr proveditelnosti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Přepočet!$E$2:$E$62</c:f>
              <c:strCache>
                <c:ptCount val="61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  <c:pt idx="60">
                  <c:v>Doložení informací o konstrukcích a výrobcích</c:v>
                </c:pt>
              </c:strCache>
            </c:strRef>
          </c:cat>
          <c:val>
            <c:numRef>
              <c:f>Přepočet!$X$2:$X$62</c:f>
              <c:numCache>
                <c:formatCode>0.0</c:formatCode>
                <c:ptCount val="61"/>
                <c:pt idx="0">
                  <c:v>4.0545454545454547</c:v>
                </c:pt>
                <c:pt idx="1">
                  <c:v>2.1999999999999997</c:v>
                </c:pt>
                <c:pt idx="2">
                  <c:v>5.3199999999999994</c:v>
                </c:pt>
                <c:pt idx="3">
                  <c:v>3.7800000000000002</c:v>
                </c:pt>
                <c:pt idx="4">
                  <c:v>5.2200000000000006</c:v>
                </c:pt>
                <c:pt idx="5">
                  <c:v>3.2399999999999998</c:v>
                </c:pt>
                <c:pt idx="6">
                  <c:v>3.38</c:v>
                </c:pt>
                <c:pt idx="7">
                  <c:v>6.5</c:v>
                </c:pt>
                <c:pt idx="8">
                  <c:v>7.1999999999999993</c:v>
                </c:pt>
                <c:pt idx="9">
                  <c:v>2.5200000000000005</c:v>
                </c:pt>
                <c:pt idx="10">
                  <c:v>2.5200000000000005</c:v>
                </c:pt>
                <c:pt idx="11">
                  <c:v>4.3</c:v>
                </c:pt>
                <c:pt idx="12">
                  <c:v>4.2</c:v>
                </c:pt>
                <c:pt idx="13">
                  <c:v>1.8888888888888888</c:v>
                </c:pt>
                <c:pt idx="14">
                  <c:v>3.8666666666666663</c:v>
                </c:pt>
                <c:pt idx="15">
                  <c:v>6.7777777777777786</c:v>
                </c:pt>
                <c:pt idx="16">
                  <c:v>2.02</c:v>
                </c:pt>
                <c:pt idx="17">
                  <c:v>1.5</c:v>
                </c:pt>
                <c:pt idx="18">
                  <c:v>3.4363636363636361</c:v>
                </c:pt>
                <c:pt idx="19">
                  <c:v>3.3272727272727276</c:v>
                </c:pt>
                <c:pt idx="20">
                  <c:v>6.1142857142857139</c:v>
                </c:pt>
                <c:pt idx="21">
                  <c:v>5.3000000000000007</c:v>
                </c:pt>
                <c:pt idx="22">
                  <c:v>4.6499999999999995</c:v>
                </c:pt>
                <c:pt idx="23">
                  <c:v>7.4000000000000012</c:v>
                </c:pt>
                <c:pt idx="24">
                  <c:v>4.7</c:v>
                </c:pt>
                <c:pt idx="25">
                  <c:v>5.85</c:v>
                </c:pt>
                <c:pt idx="26">
                  <c:v>7.4</c:v>
                </c:pt>
                <c:pt idx="27">
                  <c:v>2.4444444444444446</c:v>
                </c:pt>
                <c:pt idx="28">
                  <c:v>3</c:v>
                </c:pt>
                <c:pt idx="29">
                  <c:v>1.6199999999999999</c:v>
                </c:pt>
                <c:pt idx="30">
                  <c:v>6.5333333333333341</c:v>
                </c:pt>
                <c:pt idx="31">
                  <c:v>6.7333333333333334</c:v>
                </c:pt>
                <c:pt idx="32">
                  <c:v>6.9333333333333327</c:v>
                </c:pt>
                <c:pt idx="33">
                  <c:v>3</c:v>
                </c:pt>
                <c:pt idx="34">
                  <c:v>5</c:v>
                </c:pt>
                <c:pt idx="35">
                  <c:v>4.8857142857142861</c:v>
                </c:pt>
                <c:pt idx="36">
                  <c:v>8.5</c:v>
                </c:pt>
                <c:pt idx="37">
                  <c:v>1.5</c:v>
                </c:pt>
                <c:pt idx="38">
                  <c:v>3.5</c:v>
                </c:pt>
                <c:pt idx="39">
                  <c:v>3</c:v>
                </c:pt>
                <c:pt idx="40">
                  <c:v>2</c:v>
                </c:pt>
                <c:pt idx="41">
                  <c:v>3.2</c:v>
                </c:pt>
                <c:pt idx="42">
                  <c:v>3</c:v>
                </c:pt>
                <c:pt idx="43">
                  <c:v>3.5</c:v>
                </c:pt>
                <c:pt idx="44">
                  <c:v>5.5</c:v>
                </c:pt>
                <c:pt idx="45">
                  <c:v>4.0888888888888895</c:v>
                </c:pt>
                <c:pt idx="46">
                  <c:v>4</c:v>
                </c:pt>
                <c:pt idx="47">
                  <c:v>4.6545454545454552</c:v>
                </c:pt>
                <c:pt idx="48">
                  <c:v>3</c:v>
                </c:pt>
                <c:pt idx="49">
                  <c:v>6</c:v>
                </c:pt>
                <c:pt idx="50">
                  <c:v>2</c:v>
                </c:pt>
                <c:pt idx="51">
                  <c:v>5</c:v>
                </c:pt>
                <c:pt idx="52">
                  <c:v>2.1</c:v>
                </c:pt>
                <c:pt idx="53">
                  <c:v>2</c:v>
                </c:pt>
                <c:pt idx="54">
                  <c:v>5</c:v>
                </c:pt>
                <c:pt idx="55">
                  <c:v>4</c:v>
                </c:pt>
                <c:pt idx="56">
                  <c:v>3</c:v>
                </c:pt>
                <c:pt idx="57">
                  <c:v>2</c:v>
                </c:pt>
                <c:pt idx="58">
                  <c:v>5</c:v>
                </c:pt>
                <c:pt idx="59">
                  <c:v>3.5</c:v>
                </c:pt>
                <c:pt idx="60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83-4C82-9D8B-2FB19A96FAD9}"/>
            </c:ext>
          </c:extLst>
        </c:ser>
        <c:ser>
          <c:idx val="2"/>
          <c:order val="2"/>
          <c:tx>
            <c:strRef>
              <c:f>Přepočet!$Y$1</c:f>
              <c:strCache>
                <c:ptCount val="1"/>
                <c:pt idx="0">
                  <c:v>Počet výskytů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Přepočet!$E$2:$E$62</c:f>
              <c:strCache>
                <c:ptCount val="61"/>
                <c:pt idx="0">
                  <c:v>Tvorba návrhu</c:v>
                </c:pt>
                <c:pt idx="1">
                  <c:v>Vytvoření architektonického modelu</c:v>
                </c:pt>
                <c:pt idx="2">
                  <c:v>Vytvoření modelu elektroinstalací</c:v>
                </c:pt>
                <c:pt idx="3">
                  <c:v>Vytvoření modelu TZB</c:v>
                </c:pt>
                <c:pt idx="4">
                  <c:v>Vytvoření statického modelu</c:v>
                </c:pt>
                <c:pt idx="5">
                  <c:v>Umístění stavby do geoprostoru</c:v>
                </c:pt>
                <c:pt idx="6">
                  <c:v>Distribuce informací a řízení dat v rámci projektu (část CDE)</c:v>
                </c:pt>
                <c:pt idx="7">
                  <c:v>Územně analytická data</c:v>
                </c:pt>
                <c:pt idx="8">
                  <c:v>Průzkumy, zaměření, veřejné registry</c:v>
                </c:pt>
                <c:pt idx="9">
                  <c:v>Laserové skenování
(3D model skutečnosti)</c:v>
                </c:pt>
                <c:pt idx="10">
                  <c:v>Fotogrammetrie
(3D model skutečnosti)</c:v>
                </c:pt>
                <c:pt idx="11">
                  <c:v>Prokázání investičního záměru</c:v>
                </c:pt>
                <c:pt idx="12">
                  <c:v>Klientské vyhodnocení</c:v>
                </c:pt>
                <c:pt idx="13">
                  <c:v>Vizualizace do 2D formátu</c:v>
                </c:pt>
                <c:pt idx="14">
                  <c:v>Simulace ve virtuální realitě</c:v>
                </c:pt>
                <c:pt idx="15">
                  <c:v>Simulace v rozšířené realitě</c:v>
                </c:pt>
                <c:pt idx="16">
                  <c:v>Vytváření výkresové dokumentace</c:v>
                </c:pt>
                <c:pt idx="17">
                  <c:v>Prostorová koordinace</c:v>
                </c:pt>
                <c:pt idx="18">
                  <c:v>Kontrola struktury modelu</c:v>
                </c:pt>
                <c:pt idx="19">
                  <c:v>Kontrola obsahu modelu</c:v>
                </c:pt>
                <c:pt idx="20">
                  <c:v>Analýza úniku osob</c:v>
                </c:pt>
                <c:pt idx="21">
                  <c:v>Automatizace a robotizace výstavby</c:v>
                </c:pt>
                <c:pt idx="22">
                  <c:v>Analýza bezbariérového přístupu</c:v>
                </c:pt>
                <c:pt idx="23">
                  <c:v>Zanášení změn do KN</c:v>
                </c:pt>
                <c:pt idx="24">
                  <c:v>Provozní optimalizace energetické náročnosti (netýká se návrhu)</c:v>
                </c:pt>
                <c:pt idx="25">
                  <c:v>Vyhodnocení z hlediska dopadu na životní prostředí </c:v>
                </c:pt>
                <c:pt idx="26">
                  <c:v>Analýza akustiky</c:v>
                </c:pt>
                <c:pt idx="27">
                  <c:v>Analýza realizační ceny</c:v>
                </c:pt>
                <c:pt idx="28">
                  <c:v>Analýza denní osvětlenosti (a prosluněnosti)</c:v>
                </c:pt>
                <c:pt idx="29">
                  <c:v>Výkaz množství</c:v>
                </c:pt>
                <c:pt idx="30">
                  <c:v>Vyhodnocení z hlediska DOSS</c:v>
                </c:pt>
                <c:pt idx="31">
                  <c:v>Vyhodnocení z hlediska ostatních účastníků řízení</c:v>
                </c:pt>
                <c:pt idx="32">
                  <c:v>Vyhodnocení z hlediska ostatních závazných parametrů řízení</c:v>
                </c:pt>
                <c:pt idx="33">
                  <c:v>Vyhodnocení z hlediska požadované certifikace</c:v>
                </c:pt>
                <c:pt idx="34">
                  <c:v>Analýza nákladů životního cyklu (LCC)</c:v>
                </c:pt>
                <c:pt idx="35">
                  <c:v>Model PBŘ</c:v>
                </c:pt>
                <c:pt idx="36">
                  <c:v>Simulace průběhu požáru</c:v>
                </c:pt>
                <c:pt idx="37">
                  <c:v>Simulace průběhu výstavby</c:v>
                </c:pt>
                <c:pt idx="38">
                  <c:v>Generování časového plánu výstavby</c:v>
                </c:pt>
                <c:pt idx="39">
                  <c:v>Generování plánu dodávek</c:v>
                </c:pt>
                <c:pt idx="40">
                  <c:v>Řízení logistiky výstavby</c:v>
                </c:pt>
                <c:pt idx="41">
                  <c:v>Prefabrikace (modularizace)</c:v>
                </c:pt>
                <c:pt idx="42">
                  <c:v>Analýza energetické náročnosti (v návrhu)</c:v>
                </c:pt>
                <c:pt idx="43">
                  <c:v>Analýza statiky stavby</c:v>
                </c:pt>
                <c:pt idx="44">
                  <c:v>Analýza zařízení elektro</c:v>
                </c:pt>
                <c:pt idx="45">
                  <c:v>Analýza TZB</c:v>
                </c:pt>
                <c:pt idx="46">
                  <c:v>Analýza zabezpečení objektu</c:v>
                </c:pt>
                <c:pt idx="47">
                  <c:v>Analýzy ostatní nespecifikované</c:v>
                </c:pt>
                <c:pt idx="48">
                  <c:v>Generování plánu údržby budovy</c:v>
                </c:pt>
                <c:pt idx="49">
                  <c:v>Vytvoření plánu krizových/havarijních situací</c:v>
                </c:pt>
                <c:pt idx="50">
                  <c:v>Modelování prvků BOZP</c:v>
                </c:pt>
                <c:pt idx="51">
                  <c:v>Simulace stavů výstavby z pohledu BOZP</c:v>
                </c:pt>
                <c:pt idx="52">
                  <c:v>Předání stavby nebo dílčích plnění</c:v>
                </c:pt>
                <c:pt idx="53">
                  <c:v>Management prostor</c:v>
                </c:pt>
                <c:pt idx="54">
                  <c:v>Integrace s podnikovými systémy</c:v>
                </c:pt>
                <c:pt idx="55">
                  <c:v>Integrace se systémy pro správu a údržbu</c:v>
                </c:pt>
                <c:pt idx="56">
                  <c:v>Řízení vnitřního prostředí - MaR - napojení na MaR</c:v>
                </c:pt>
                <c:pt idx="57">
                  <c:v>Vytvoření modelu technologií pro budovy (mimo TZB)</c:v>
                </c:pt>
                <c:pt idx="58">
                  <c:v>Distribuce informací a řízení dat vně projektu (jako části CDE)</c:v>
                </c:pt>
                <c:pt idx="59">
                  <c:v>Analýza osvětlení</c:v>
                </c:pt>
                <c:pt idx="60">
                  <c:v>Doložení informací o konstrukcích a výrobcích</c:v>
                </c:pt>
              </c:strCache>
            </c:strRef>
          </c:cat>
          <c:val>
            <c:numRef>
              <c:f>Přepočet!$Y$2:$Y$62</c:f>
              <c:numCache>
                <c:formatCode>General</c:formatCode>
                <c:ptCount val="61"/>
                <c:pt idx="0">
                  <c:v>9</c:v>
                </c:pt>
                <c:pt idx="1">
                  <c:v>10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10</c:v>
                </c:pt>
                <c:pt idx="6">
                  <c:v>11</c:v>
                </c:pt>
                <c:pt idx="7">
                  <c:v>1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9</c:v>
                </c:pt>
                <c:pt idx="12">
                  <c:v>8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10</c:v>
                </c:pt>
                <c:pt idx="17">
                  <c:v>9</c:v>
                </c:pt>
                <c:pt idx="18">
                  <c:v>11</c:v>
                </c:pt>
                <c:pt idx="19">
                  <c:v>11</c:v>
                </c:pt>
                <c:pt idx="20">
                  <c:v>7</c:v>
                </c:pt>
                <c:pt idx="21">
                  <c:v>3</c:v>
                </c:pt>
                <c:pt idx="22">
                  <c:v>9</c:v>
                </c:pt>
                <c:pt idx="23">
                  <c:v>4</c:v>
                </c:pt>
                <c:pt idx="24">
                  <c:v>1</c:v>
                </c:pt>
                <c:pt idx="25">
                  <c:v>8</c:v>
                </c:pt>
                <c:pt idx="26">
                  <c:v>7</c:v>
                </c:pt>
                <c:pt idx="27">
                  <c:v>9</c:v>
                </c:pt>
                <c:pt idx="28">
                  <c:v>7</c:v>
                </c:pt>
                <c:pt idx="29">
                  <c:v>9</c:v>
                </c:pt>
                <c:pt idx="30">
                  <c:v>6</c:v>
                </c:pt>
                <c:pt idx="31">
                  <c:v>5</c:v>
                </c:pt>
                <c:pt idx="32">
                  <c:v>6</c:v>
                </c:pt>
                <c:pt idx="33">
                  <c:v>9</c:v>
                </c:pt>
                <c:pt idx="34">
                  <c:v>9</c:v>
                </c:pt>
                <c:pt idx="35">
                  <c:v>5</c:v>
                </c:pt>
                <c:pt idx="36">
                  <c:v>4</c:v>
                </c:pt>
                <c:pt idx="37">
                  <c:v>7</c:v>
                </c:pt>
                <c:pt idx="38">
                  <c:v>7</c:v>
                </c:pt>
                <c:pt idx="39">
                  <c:v>3</c:v>
                </c:pt>
                <c:pt idx="40">
                  <c:v>3</c:v>
                </c:pt>
                <c:pt idx="41">
                  <c:v>5</c:v>
                </c:pt>
                <c:pt idx="42">
                  <c:v>6</c:v>
                </c:pt>
                <c:pt idx="43">
                  <c:v>8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3</c:v>
                </c:pt>
                <c:pt idx="49">
                  <c:v>4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6</c:v>
                </c:pt>
                <c:pt idx="54">
                  <c:v>3</c:v>
                </c:pt>
                <c:pt idx="55">
                  <c:v>3</c:v>
                </c:pt>
                <c:pt idx="56">
                  <c:v>2</c:v>
                </c:pt>
                <c:pt idx="57">
                  <c:v>8</c:v>
                </c:pt>
                <c:pt idx="58">
                  <c:v>6</c:v>
                </c:pt>
                <c:pt idx="59">
                  <c:v>4</c:v>
                </c:pt>
                <c:pt idx="60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283-4C82-9D8B-2FB19A96F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04356936"/>
        <c:axId val="504357720"/>
      </c:barChart>
      <c:catAx>
        <c:axId val="5043569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04357720"/>
        <c:crosses val="autoZero"/>
        <c:auto val="1"/>
        <c:lblAlgn val="ctr"/>
        <c:lblOffset val="100"/>
        <c:noMultiLvlLbl val="0"/>
      </c:catAx>
      <c:valAx>
        <c:axId val="504357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04356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316901</xdr:colOff>
      <xdr:row>0</xdr:row>
      <xdr:rowOff>112058</xdr:rowOff>
    </xdr:from>
    <xdr:to>
      <xdr:col>13</xdr:col>
      <xdr:colOff>348343</xdr:colOff>
      <xdr:row>59</xdr:row>
      <xdr:rowOff>130628</xdr:rowOff>
    </xdr:to>
    <xdr:graphicFrame macro="">
      <xdr:nvGraphicFramePr>
        <xdr:cNvPr id="2" name="Graf 1">
          <a:extLst>
            <a:ext uri="{FF2B5EF4-FFF2-40B4-BE49-F238E27FC236}">
              <a16:creationId xmlns="" xmlns:a16="http://schemas.microsoft.com/office/drawing/2014/main" id="{5F434D38-749A-4532-8F9F-3680FD65F4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493059</xdr:colOff>
      <xdr:row>0</xdr:row>
      <xdr:rowOff>89647</xdr:rowOff>
    </xdr:from>
    <xdr:to>
      <xdr:col>26</xdr:col>
      <xdr:colOff>445098</xdr:colOff>
      <xdr:row>59</xdr:row>
      <xdr:rowOff>125506</xdr:rowOff>
    </xdr:to>
    <xdr:graphicFrame macro="">
      <xdr:nvGraphicFramePr>
        <xdr:cNvPr id="3" name="Graf 2">
          <a:extLst>
            <a:ext uri="{FF2B5EF4-FFF2-40B4-BE49-F238E27FC236}">
              <a16:creationId xmlns="" xmlns:a16="http://schemas.microsoft.com/office/drawing/2014/main" id="{CA930A5A-A2BF-4E51-9F2D-F89E6A1BE0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541083</xdr:colOff>
      <xdr:row>61</xdr:row>
      <xdr:rowOff>27709</xdr:rowOff>
    </xdr:from>
    <xdr:to>
      <xdr:col>39</xdr:col>
      <xdr:colOff>540327</xdr:colOff>
      <xdr:row>95</xdr:row>
      <xdr:rowOff>152400</xdr:rowOff>
    </xdr:to>
    <xdr:graphicFrame macro="">
      <xdr:nvGraphicFramePr>
        <xdr:cNvPr id="4" name="Graf 3">
          <a:extLst>
            <a:ext uri="{FF2B5EF4-FFF2-40B4-BE49-F238E27FC236}">
              <a16:creationId xmlns="" xmlns:a16="http://schemas.microsoft.com/office/drawing/2014/main" id="{800B7F43-A82E-4B70-9EE7-A96E732D0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351691</xdr:colOff>
      <xdr:row>0</xdr:row>
      <xdr:rowOff>95251</xdr:rowOff>
    </xdr:from>
    <xdr:to>
      <xdr:col>37</xdr:col>
      <xdr:colOff>190499</xdr:colOff>
      <xdr:row>59</xdr:row>
      <xdr:rowOff>130969</xdr:rowOff>
    </xdr:to>
    <xdr:graphicFrame macro="">
      <xdr:nvGraphicFramePr>
        <xdr:cNvPr id="5" name="Graf 4">
          <a:extLst>
            <a:ext uri="{FF2B5EF4-FFF2-40B4-BE49-F238E27FC236}">
              <a16:creationId xmlns="" xmlns:a16="http://schemas.microsoft.com/office/drawing/2014/main" id="{968B8CB4-8738-4421-BC1B-82637988B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34636</xdr:colOff>
      <xdr:row>137</xdr:row>
      <xdr:rowOff>121227</xdr:rowOff>
    </xdr:from>
    <xdr:to>
      <xdr:col>41</xdr:col>
      <xdr:colOff>78179</xdr:colOff>
      <xdr:row>177</xdr:row>
      <xdr:rowOff>61356</xdr:rowOff>
    </xdr:to>
    <xdr:graphicFrame macro="">
      <xdr:nvGraphicFramePr>
        <xdr:cNvPr id="7" name="Graf 6">
          <a:extLst>
            <a:ext uri="{FF2B5EF4-FFF2-40B4-BE49-F238E27FC236}">
              <a16:creationId xmlns="" xmlns:a16="http://schemas.microsoft.com/office/drawing/2014/main" id="{B9331243-3878-4AD0-AE25-31E72671B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26843</xdr:colOff>
      <xdr:row>96</xdr:row>
      <xdr:rowOff>42863</xdr:rowOff>
    </xdr:from>
    <xdr:to>
      <xdr:col>41</xdr:col>
      <xdr:colOff>0</xdr:colOff>
      <xdr:row>135</xdr:row>
      <xdr:rowOff>171451</xdr:rowOff>
    </xdr:to>
    <xdr:graphicFrame macro="">
      <xdr:nvGraphicFramePr>
        <xdr:cNvPr id="8" name="Graf 7">
          <a:extLst>
            <a:ext uri="{FF2B5EF4-FFF2-40B4-BE49-F238E27FC236}">
              <a16:creationId xmlns="" xmlns:a16="http://schemas.microsoft.com/office/drawing/2014/main" id="{0E591399-6E88-4D53-AFEA-2882705211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41</xdr:col>
      <xdr:colOff>414618</xdr:colOff>
      <xdr:row>0</xdr:row>
      <xdr:rowOff>72887</xdr:rowOff>
    </xdr:from>
    <xdr:to>
      <xdr:col>53</xdr:col>
      <xdr:colOff>430697</xdr:colOff>
      <xdr:row>79</xdr:row>
      <xdr:rowOff>28310</xdr:rowOff>
    </xdr:to>
    <xdr:graphicFrame macro="">
      <xdr:nvGraphicFramePr>
        <xdr:cNvPr id="9" name="Graf 8">
          <a:extLst>
            <a:ext uri="{FF2B5EF4-FFF2-40B4-BE49-F238E27FC236}">
              <a16:creationId xmlns="" xmlns:a16="http://schemas.microsoft.com/office/drawing/2014/main" id="{54EC1BD6-E9D0-41D5-8032-BBDE5A43AE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opbox%20(Personal)\FsvCVUT_zam\BIM%20na%20CAS\PS%20Datov&#253;%20standard\Schuzky\17072018\pou&#382;it&#237;%20dat\prumer%20matice%20proveditelnos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umer-proveditelnost"/>
      <sheetName val="Ruzicka"/>
      <sheetName val="Vyhnalek"/>
      <sheetName val="žák"/>
      <sheetName val="Rudovský"/>
      <sheetName val="Starcevsky"/>
    </sheetNames>
    <sheetDataSet>
      <sheetData sheetId="0" refreshError="1">
        <row r="2">
          <cell r="Z2">
            <v>4.0545454545454547</v>
          </cell>
        </row>
        <row r="3">
          <cell r="Z3">
            <v>2.1999999999999997</v>
          </cell>
        </row>
        <row r="4">
          <cell r="Z4">
            <v>5.3199999999999994</v>
          </cell>
        </row>
        <row r="5">
          <cell r="Z5">
            <v>3.7800000000000002</v>
          </cell>
        </row>
        <row r="6">
          <cell r="Z6">
            <v>5.2200000000000006</v>
          </cell>
        </row>
        <row r="7">
          <cell r="Z7">
            <v>3.2399999999999998</v>
          </cell>
        </row>
        <row r="8">
          <cell r="Z8">
            <v>3.38</v>
          </cell>
        </row>
        <row r="10">
          <cell r="Z10">
            <v>7.1999999999999993</v>
          </cell>
        </row>
        <row r="11">
          <cell r="Z11">
            <v>2.5200000000000005</v>
          </cell>
        </row>
        <row r="12">
          <cell r="Z12">
            <v>2.5200000000000005</v>
          </cell>
        </row>
        <row r="13">
          <cell r="Z13">
            <v>4.3</v>
          </cell>
        </row>
        <row r="14">
          <cell r="Z14">
            <v>4.2</v>
          </cell>
        </row>
        <row r="15">
          <cell r="Z15">
            <v>1.8888888888888888</v>
          </cell>
        </row>
        <row r="16">
          <cell r="Z16">
            <v>3.8666666666666663</v>
          </cell>
        </row>
        <row r="17">
          <cell r="Z17">
            <v>6.7777777777777786</v>
          </cell>
        </row>
        <row r="18">
          <cell r="Z18">
            <v>2.02</v>
          </cell>
        </row>
        <row r="19">
          <cell r="Z19">
            <v>1.5</v>
          </cell>
        </row>
        <row r="20">
          <cell r="Z20">
            <v>3.4363636363636361</v>
          </cell>
        </row>
        <row r="21">
          <cell r="Z21">
            <v>3.3272727272727276</v>
          </cell>
        </row>
        <row r="22">
          <cell r="Z22">
            <v>6.1142857142857139</v>
          </cell>
        </row>
        <row r="23">
          <cell r="Z23">
            <v>5.3000000000000007</v>
          </cell>
        </row>
        <row r="24">
          <cell r="Z24">
            <v>4.6499999999999995</v>
          </cell>
        </row>
        <row r="25">
          <cell r="Z25">
            <v>7.4000000000000012</v>
          </cell>
        </row>
        <row r="27">
          <cell r="Z27">
            <v>5.85</v>
          </cell>
        </row>
        <row r="28">
          <cell r="Z28">
            <v>7.4</v>
          </cell>
        </row>
        <row r="29">
          <cell r="Z29">
            <v>2.4444444444444446</v>
          </cell>
        </row>
        <row r="31">
          <cell r="Z31">
            <v>1.6199999999999999</v>
          </cell>
        </row>
        <row r="32">
          <cell r="Z32">
            <v>6.5333333333333341</v>
          </cell>
        </row>
        <row r="33">
          <cell r="Z33">
            <v>6.7333333333333334</v>
          </cell>
        </row>
        <row r="34">
          <cell r="Z34">
            <v>6.9333333333333327</v>
          </cell>
        </row>
        <row r="37">
          <cell r="Z37">
            <v>4.8857142857142861</v>
          </cell>
        </row>
        <row r="43">
          <cell r="Z43">
            <v>3.2</v>
          </cell>
        </row>
        <row r="46">
          <cell r="Z46">
            <v>5.5</v>
          </cell>
        </row>
        <row r="47">
          <cell r="Z47">
            <v>4.0888888888888895</v>
          </cell>
        </row>
        <row r="49">
          <cell r="Z49">
            <v>4.6545454545454552</v>
          </cell>
        </row>
        <row r="55">
          <cell r="Z55">
            <v>2.1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id="1" name="uziti_BIM6" displayName="uziti_BIM6" ref="A1:AD62" totalsRowShown="0" headerRowDxfId="31" dataDxfId="30">
  <tableColumns count="30">
    <tableColumn id="1" name="počet použití" dataDxfId="29">
      <calculatedColumnFormula>11-COUNTIF(L2:V2,"-")</calculatedColumnFormula>
    </tableColumn>
    <tableColumn id="2" name="první fáze" dataDxfId="28"/>
    <tableColumn id="22" name="Pracovní pořadí" dataDxfId="27"/>
    <tableColumn id="23" name="Navržené pořadí" dataDxfId="26"/>
    <tableColumn id="3" name="Užití" dataDxfId="25"/>
    <tableColumn id="4" name="buildingSMART" dataDxfId="24"/>
    <tableColumn id="5" name="BIMDictionary_A" dataDxfId="23" dataCellStyle="Hypertextový odkaz"/>
    <tableColumn id="6" name="BIMDictionary_B" dataDxfId="22" dataCellStyle="Hypertextový odkaz"/>
    <tableColumn id="7" name="BIMDictionary_C" dataDxfId="21" dataCellStyle="Hypertextový odkaz"/>
    <tableColumn id="8" name="BIMDictionary_D" dataDxfId="20" dataCellStyle="Hypertextový odkaz"/>
    <tableColumn id="9" name="BIMDictionary_E" dataDxfId="19"/>
    <tableColumn id="11" name="PPR (A)" dataDxfId="18"/>
    <tableColumn id="12" name="STS (B)" dataDxfId="17"/>
    <tableColumn id="13" name="DUR (C" dataDxfId="16"/>
    <tableColumn id="14" name="DSP (D)" dataDxfId="15"/>
    <tableColumn id="15" name="DPS E)" dataDxfId="14"/>
    <tableColumn id="16" name="DZS (F)" dataDxfId="13"/>
    <tableColumn id="17" name="RDS (G)" dataDxfId="12"/>
    <tableColumn id="18" name="ZBV (H)" dataDxfId="11"/>
    <tableColumn id="19" name="DSPS (I)" dataDxfId="10"/>
    <tableColumn id="20" name="Fáze užívání stavby (J)" dataDxfId="9"/>
    <tableColumn id="21" name="Fáze odstraňování stavby (K)" dataDxfId="8"/>
    <tableColumn id="25" name="Průměr užitečnosti" dataDxfId="7">
      <calculatedColumnFormula>AVERAGE(uziti_BIM6[[#This Row],[PPR (A)]:[Fáze odstraňování stavby (K)]])</calculatedColumnFormula>
    </tableColumn>
    <tableColumn id="26" name="Průměr proveditelnosti" dataDxfId="6">
      <calculatedColumnFormula>'[1]Prumer-proveditelnost'!$Z$2</calculatedColumnFormula>
    </tableColumn>
    <tableColumn id="27" name="Počet výskytů" dataDxfId="5">
      <calculatedColumnFormula>COUNT(uziti_BIM6[[#This Row],[PPR (A)]]:uziti_BIM6[[#This Row],[Fáze odstraňování stavby (K)]])</calculatedColumnFormula>
    </tableColumn>
    <tableColumn id="28" name="Užitek" dataDxfId="4">
      <calculatedColumnFormula>uziti_BIM6[[#This Row],[Průměr užitečnosti]]-uziti_BIM6[[#This Row],[Průměr proveditelnosti]]</calculatedColumnFormula>
    </tableColumn>
    <tableColumn id="29" name="Celkový užitek*" dataDxfId="3">
      <calculatedColumnFormula>uziti_BIM6[[#This Row],[Užitek]]*uziti_BIM6[[#This Row],[Počet výskytů]]</calculatedColumnFormula>
    </tableColumn>
    <tableColumn id="10" name="Obecný popis / poznámka" dataDxfId="2"/>
    <tableColumn id="30" name="odkaz_YouTube" dataDxfId="1"/>
    <tableColumn id="31" name="popis vide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bimdictionary.com/cs/sheet-metal-forming/1/" TargetMode="External"/><Relationship Id="rId21" Type="http://schemas.openxmlformats.org/officeDocument/2006/relationships/hyperlink" Target="https://bimdictionary.com/cs/surveying/1/" TargetMode="External"/><Relationship Id="rId34" Type="http://schemas.openxmlformats.org/officeDocument/2006/relationships/hyperlink" Target="https://bimdictionary.com/cs/photogrammetry/1/" TargetMode="External"/><Relationship Id="rId42" Type="http://schemas.openxmlformats.org/officeDocument/2006/relationships/hyperlink" Target="https://bimdictionary.com/cs/generative-design/1/" TargetMode="External"/><Relationship Id="rId47" Type="http://schemas.openxmlformats.org/officeDocument/2006/relationships/hyperlink" Target="https://bimdictionary.com/cs/construction-planning/1/" TargetMode="External"/><Relationship Id="rId50" Type="http://schemas.openxmlformats.org/officeDocument/2006/relationships/hyperlink" Target="https://bimdictionary.com/cs/clash-detection/1/" TargetMode="External"/><Relationship Id="rId55" Type="http://schemas.openxmlformats.org/officeDocument/2006/relationships/hyperlink" Target="https://bimdictionary.com/cs/surveying/1/" TargetMode="External"/><Relationship Id="rId63" Type="http://schemas.openxmlformats.org/officeDocument/2006/relationships/hyperlink" Target="https://bimdictionary.com/cs/code-checking-validation/1/" TargetMode="External"/><Relationship Id="rId68" Type="http://schemas.openxmlformats.org/officeDocument/2006/relationships/hyperlink" Target="https://bimdictionary.com/cs/space-programming/1/" TargetMode="External"/><Relationship Id="rId76" Type="http://schemas.openxmlformats.org/officeDocument/2006/relationships/hyperlink" Target="https://bimdictionary.com/cs/field-bim/1/" TargetMode="External"/><Relationship Id="rId84" Type="http://schemas.openxmlformats.org/officeDocument/2006/relationships/hyperlink" Target="https://bimdictionary.com/cs/performance-monitoring/1/" TargetMode="External"/><Relationship Id="rId89" Type="http://schemas.openxmlformats.org/officeDocument/2006/relationships/hyperlink" Target="https://www.youtube.com/watch?v=W6pcXL_b05Y" TargetMode="External"/><Relationship Id="rId97" Type="http://schemas.openxmlformats.org/officeDocument/2006/relationships/hyperlink" Target="https://www.youtube.com/watch?v=DV2s8NumjI4&amp;index=6&amp;list=PLuWVI9oqeDz0kUKVkD6eVkHNNeaKIn3uH" TargetMode="External"/><Relationship Id="rId7" Type="http://schemas.openxmlformats.org/officeDocument/2006/relationships/hyperlink" Target="https://bimdictionary.com/cs/accessibility-analysis/1/" TargetMode="External"/><Relationship Id="rId71" Type="http://schemas.openxmlformats.org/officeDocument/2006/relationships/hyperlink" Target="https://bimdictionary.com/cs/asset-tracking/1/" TargetMode="External"/><Relationship Id="rId92" Type="http://schemas.openxmlformats.org/officeDocument/2006/relationships/hyperlink" Target="https://www.youtube.com/watch?v=6z5vNgzsAQo" TargetMode="External"/><Relationship Id="rId2" Type="http://schemas.openxmlformats.org/officeDocument/2006/relationships/hyperlink" Target="https://bimdictionary.com/cs/2d-documentation/1/" TargetMode="External"/><Relationship Id="rId16" Type="http://schemas.openxmlformats.org/officeDocument/2006/relationships/hyperlink" Target="https://bimdictionary.com/cs/visual-communication/1/" TargetMode="External"/><Relationship Id="rId29" Type="http://schemas.openxmlformats.org/officeDocument/2006/relationships/hyperlink" Target="https://bimdictionary.com/cs/risk-and-hazard-assessment/1/" TargetMode="External"/><Relationship Id="rId11" Type="http://schemas.openxmlformats.org/officeDocument/2006/relationships/hyperlink" Target="https://bimdictionary.com/cs/bimgis-overlapping/1/" TargetMode="External"/><Relationship Id="rId24" Type="http://schemas.openxmlformats.org/officeDocument/2006/relationships/hyperlink" Target="https://bimdictionary.com/cs/space-management/1/" TargetMode="External"/><Relationship Id="rId32" Type="http://schemas.openxmlformats.org/officeDocument/2006/relationships/hyperlink" Target="https://bimdictionary.com/cs/bimerp-linking/1/" TargetMode="External"/><Relationship Id="rId37" Type="http://schemas.openxmlformats.org/officeDocument/2006/relationships/hyperlink" Target="https://bimdictionary.com/cs/lighting-analysis/1/" TargetMode="External"/><Relationship Id="rId40" Type="http://schemas.openxmlformats.org/officeDocument/2006/relationships/hyperlink" Target="https://bimdictionary.com/cs/laser-scanning/1/" TargetMode="External"/><Relationship Id="rId45" Type="http://schemas.openxmlformats.org/officeDocument/2006/relationships/hyperlink" Target="https://bimdictionary.com/cs/design-authoring/1/" TargetMode="External"/><Relationship Id="rId53" Type="http://schemas.openxmlformats.org/officeDocument/2006/relationships/hyperlink" Target="https://bimdictionary.com/cs/as-constructed-representation/1/" TargetMode="External"/><Relationship Id="rId58" Type="http://schemas.openxmlformats.org/officeDocument/2006/relationships/hyperlink" Target="https://bimdictionary.com/cs/construction-logistics/1/" TargetMode="External"/><Relationship Id="rId66" Type="http://schemas.openxmlformats.org/officeDocument/2006/relationships/hyperlink" Target="https://bimdictionary.com/cs/3d-detailing/1/" TargetMode="External"/><Relationship Id="rId74" Type="http://schemas.openxmlformats.org/officeDocument/2006/relationships/hyperlink" Target="https://bimdictionary.com/cs/field-bim/1/" TargetMode="External"/><Relationship Id="rId79" Type="http://schemas.openxmlformats.org/officeDocument/2006/relationships/hyperlink" Target="https://bimdictionary.com/cs/clash-detection/1/" TargetMode="External"/><Relationship Id="rId87" Type="http://schemas.openxmlformats.org/officeDocument/2006/relationships/hyperlink" Target="https://www.youtube.com/watch?v=MXnJk6lhzLM" TargetMode="External"/><Relationship Id="rId102" Type="http://schemas.openxmlformats.org/officeDocument/2006/relationships/table" Target="../tables/table1.xml"/><Relationship Id="rId5" Type="http://schemas.openxmlformats.org/officeDocument/2006/relationships/hyperlink" Target="https://bimdictionary.com/cs/construction-logistics/1/" TargetMode="External"/><Relationship Id="rId61" Type="http://schemas.openxmlformats.org/officeDocument/2006/relationships/hyperlink" Target="https://bimdictionary.com/cs/construction-operation-analysis/1/" TargetMode="External"/><Relationship Id="rId82" Type="http://schemas.openxmlformats.org/officeDocument/2006/relationships/hyperlink" Target="https://bimdictionary.com/cs/lighting-analysis/1/" TargetMode="External"/><Relationship Id="rId90" Type="http://schemas.openxmlformats.org/officeDocument/2006/relationships/hyperlink" Target="https://www.youtube.com/watch?v=EJbn16ww8Yw" TargetMode="External"/><Relationship Id="rId95" Type="http://schemas.openxmlformats.org/officeDocument/2006/relationships/hyperlink" Target="https://www.youtube.com/watch?v=a_V1rJxWMK0" TargetMode="External"/><Relationship Id="rId19" Type="http://schemas.openxmlformats.org/officeDocument/2006/relationships/hyperlink" Target="https://bimdictionary.com/cs/urban-planning/1/" TargetMode="External"/><Relationship Id="rId14" Type="http://schemas.openxmlformats.org/officeDocument/2006/relationships/hyperlink" Target="https://bimdictionary.com/cs/building-automation/1/" TargetMode="External"/><Relationship Id="rId22" Type="http://schemas.openxmlformats.org/officeDocument/2006/relationships/hyperlink" Target="https://bimdictionary.com/cs/structural-analysis/1/" TargetMode="External"/><Relationship Id="rId27" Type="http://schemas.openxmlformats.org/officeDocument/2006/relationships/hyperlink" Target="https://bimdictionary.com/cs/security-analysis/1/" TargetMode="External"/><Relationship Id="rId30" Type="http://schemas.openxmlformats.org/officeDocument/2006/relationships/hyperlink" Target="https://bimdictionary.com/cs/relocation-management/1/" TargetMode="External"/><Relationship Id="rId35" Type="http://schemas.openxmlformats.org/officeDocument/2006/relationships/hyperlink" Target="https://bimdictionary.com/cs/operations-planning/1/" TargetMode="External"/><Relationship Id="rId43" Type="http://schemas.openxmlformats.org/officeDocument/2006/relationships/hyperlink" Target="https://bimdictionary.com/cs/fire-and-smoke-simulation/1/" TargetMode="External"/><Relationship Id="rId48" Type="http://schemas.openxmlformats.org/officeDocument/2006/relationships/hyperlink" Target="https://bimdictionary.com/cs/concrete-precasting/1/" TargetMode="External"/><Relationship Id="rId56" Type="http://schemas.openxmlformats.org/officeDocument/2006/relationships/hyperlink" Target="https://bimdictionary.com/cs/risk-and-hazard-assessment/1/" TargetMode="External"/><Relationship Id="rId64" Type="http://schemas.openxmlformats.org/officeDocument/2006/relationships/hyperlink" Target="https://bimdictionary.com/cs/code-checking-validation/1/" TargetMode="External"/><Relationship Id="rId69" Type="http://schemas.openxmlformats.org/officeDocument/2006/relationships/hyperlink" Target="https://bimdictionary.com/cs/value-analysis/1/" TargetMode="External"/><Relationship Id="rId77" Type="http://schemas.openxmlformats.org/officeDocument/2006/relationships/hyperlink" Target="https://bimdictionary.com/cs/bimiot-interfacing/1/" TargetMode="External"/><Relationship Id="rId100" Type="http://schemas.openxmlformats.org/officeDocument/2006/relationships/hyperlink" Target="https://www.youtube.com/watch?v=LQWC3KHTLfM;" TargetMode="External"/><Relationship Id="rId8" Type="http://schemas.openxmlformats.org/officeDocument/2006/relationships/hyperlink" Target="https://bimdictionary.com/cs/acoustic-analysis/1/" TargetMode="External"/><Relationship Id="rId51" Type="http://schemas.openxmlformats.org/officeDocument/2006/relationships/hyperlink" Target="https://bimdictionary.com/cs/casework-prefabrication/1/" TargetMode="External"/><Relationship Id="rId72" Type="http://schemas.openxmlformats.org/officeDocument/2006/relationships/hyperlink" Target="https://bimdictionary.com/cs/bimgis-overlapping/1/" TargetMode="External"/><Relationship Id="rId80" Type="http://schemas.openxmlformats.org/officeDocument/2006/relationships/hyperlink" Target="https://bimdictionary.com/cs/quantity-take-off/1/" TargetMode="External"/><Relationship Id="rId85" Type="http://schemas.openxmlformats.org/officeDocument/2006/relationships/hyperlink" Target="https://bimdictionary.com/cs/bimiot-interfacing/1/" TargetMode="External"/><Relationship Id="rId93" Type="http://schemas.openxmlformats.org/officeDocument/2006/relationships/hyperlink" Target="https://www.youtube.com/watch?v=4-Cxoyb9N_c" TargetMode="External"/><Relationship Id="rId98" Type="http://schemas.openxmlformats.org/officeDocument/2006/relationships/hyperlink" Target="https://www.youtube.com/watch?v=DaPThy3jqDk" TargetMode="External"/><Relationship Id="rId3" Type="http://schemas.openxmlformats.org/officeDocument/2006/relationships/hyperlink" Target="https://bimdictionary.com/cs/egress-and-ingress/1/" TargetMode="External"/><Relationship Id="rId12" Type="http://schemas.openxmlformats.org/officeDocument/2006/relationships/hyperlink" Target="https://bimdictionary.com/cs/bimiot-interfacing/1/" TargetMode="External"/><Relationship Id="rId17" Type="http://schemas.openxmlformats.org/officeDocument/2006/relationships/hyperlink" Target="https://bimdictionary.com/cs/virtual-reality-simulation/1/" TargetMode="External"/><Relationship Id="rId25" Type="http://schemas.openxmlformats.org/officeDocument/2006/relationships/hyperlink" Target="https://bimdictionary.com/cs/solar-analysis/1/" TargetMode="External"/><Relationship Id="rId33" Type="http://schemas.openxmlformats.org/officeDocument/2006/relationships/hyperlink" Target="https://bimdictionary.com/cs/asset-maintenance/1/" TargetMode="External"/><Relationship Id="rId38" Type="http://schemas.openxmlformats.org/officeDocument/2006/relationships/hyperlink" Target="https://bimdictionary.com/cs/lift-planning/1/" TargetMode="External"/><Relationship Id="rId46" Type="http://schemas.openxmlformats.org/officeDocument/2006/relationships/hyperlink" Target="https://bimdictionary.com/cs/cost-estimation/1/" TargetMode="External"/><Relationship Id="rId59" Type="http://schemas.openxmlformats.org/officeDocument/2006/relationships/hyperlink" Target="https://bimdictionary.com/cs/site-set-out/1/" TargetMode="External"/><Relationship Id="rId67" Type="http://schemas.openxmlformats.org/officeDocument/2006/relationships/hyperlink" Target="https://bimdictionary.com/cs/3d-detailing/1/" TargetMode="External"/><Relationship Id="rId20" Type="http://schemas.openxmlformats.org/officeDocument/2006/relationships/hyperlink" Target="https://bimdictionary.com/cs/sustainability-analysis/1/" TargetMode="External"/><Relationship Id="rId41" Type="http://schemas.openxmlformats.org/officeDocument/2006/relationships/hyperlink" Target="https://bimdictionary.com/cs/handover-and-commissioning/1/" TargetMode="External"/><Relationship Id="rId54" Type="http://schemas.openxmlformats.org/officeDocument/2006/relationships/hyperlink" Target="https://bimdictionary.com/cs/surveying/1/" TargetMode="External"/><Relationship Id="rId62" Type="http://schemas.openxmlformats.org/officeDocument/2006/relationships/hyperlink" Target="https://bimdictionary.com/cs/code-checking-validation/1/" TargetMode="External"/><Relationship Id="rId70" Type="http://schemas.openxmlformats.org/officeDocument/2006/relationships/hyperlink" Target="https://bimdictionary.com/cs/space-programming/1/" TargetMode="External"/><Relationship Id="rId75" Type="http://schemas.openxmlformats.org/officeDocument/2006/relationships/hyperlink" Target="https://bimdictionary.com/cs/field-bim/1/" TargetMode="External"/><Relationship Id="rId83" Type="http://schemas.openxmlformats.org/officeDocument/2006/relationships/hyperlink" Target="https://bimdictionary.com/cs/bimgis-overlapping/1/" TargetMode="External"/><Relationship Id="rId88" Type="http://schemas.openxmlformats.org/officeDocument/2006/relationships/hyperlink" Target="https://www.youtube.com/watch?v=TU0U8xR1RcI" TargetMode="External"/><Relationship Id="rId91" Type="http://schemas.openxmlformats.org/officeDocument/2006/relationships/hyperlink" Target="https://www.youtube.com/watch?v=57elWgZpFg8" TargetMode="External"/><Relationship Id="rId96" Type="http://schemas.openxmlformats.org/officeDocument/2006/relationships/hyperlink" Target="https://www.youtube.com/watch?v=bHze0r5-oSk" TargetMode="External"/><Relationship Id="rId1" Type="http://schemas.openxmlformats.org/officeDocument/2006/relationships/hyperlink" Target="https://bimdictionary.com/cs/augmented-reality-simulation/1/" TargetMode="External"/><Relationship Id="rId6" Type="http://schemas.openxmlformats.org/officeDocument/2006/relationships/hyperlink" Target="https://bimdictionary.com/cs/3d-printing/1/" TargetMode="External"/><Relationship Id="rId15" Type="http://schemas.openxmlformats.org/officeDocument/2006/relationships/hyperlink" Target="https://bimdictionary.com/cs/wind-studies/1/" TargetMode="External"/><Relationship Id="rId23" Type="http://schemas.openxmlformats.org/officeDocument/2006/relationships/hyperlink" Target="https://bimdictionary.com/cs/spatial-analysis/1/" TargetMode="External"/><Relationship Id="rId28" Type="http://schemas.openxmlformats.org/officeDocument/2006/relationships/hyperlink" Target="https://bimdictionary.com/cs/safety-analysis/1/" TargetMode="External"/><Relationship Id="rId36" Type="http://schemas.openxmlformats.org/officeDocument/2006/relationships/hyperlink" Target="https://bimdictionary.com/cs/mechanical-assemblies-prefabrication/1/" TargetMode="External"/><Relationship Id="rId49" Type="http://schemas.openxmlformats.org/officeDocument/2006/relationships/hyperlink" Target="https://bimdictionary.com/cs/code-checking-validation/1/" TargetMode="External"/><Relationship Id="rId57" Type="http://schemas.openxmlformats.org/officeDocument/2006/relationships/hyperlink" Target="https://bimdictionary.com/cs/life-cycle-assessment/1/" TargetMode="External"/><Relationship Id="rId10" Type="http://schemas.openxmlformats.org/officeDocument/2006/relationships/hyperlink" Target="https://bimdictionary.com/cs/bimfm-integration/1/" TargetMode="External"/><Relationship Id="rId31" Type="http://schemas.openxmlformats.org/officeDocument/2006/relationships/hyperlink" Target="https://bimdictionary.com/cs/reflectivity-analysis/1/" TargetMode="External"/><Relationship Id="rId44" Type="http://schemas.openxmlformats.org/officeDocument/2006/relationships/hyperlink" Target="https://bimdictionary.com/cs/energy-utilisation/1/" TargetMode="External"/><Relationship Id="rId52" Type="http://schemas.openxmlformats.org/officeDocument/2006/relationships/hyperlink" Target="https://bimdictionary.com/cs/architectural-modules-prefabrication/1/" TargetMode="External"/><Relationship Id="rId60" Type="http://schemas.openxmlformats.org/officeDocument/2006/relationships/hyperlink" Target="https://bimdictionary.com/cs/site-analysis/1/" TargetMode="External"/><Relationship Id="rId65" Type="http://schemas.openxmlformats.org/officeDocument/2006/relationships/hyperlink" Target="https://bimdictionary.com/cs/building-inspection/1/" TargetMode="External"/><Relationship Id="rId73" Type="http://schemas.openxmlformats.org/officeDocument/2006/relationships/hyperlink" Target="https://bimdictionary.com/cs/bimgis-overlapping/1/" TargetMode="External"/><Relationship Id="rId78" Type="http://schemas.openxmlformats.org/officeDocument/2006/relationships/hyperlink" Target="https://bimdictionary.com/cs/performance-monitoring/1/" TargetMode="External"/><Relationship Id="rId81" Type="http://schemas.openxmlformats.org/officeDocument/2006/relationships/hyperlink" Target="https://bimdictionary.com/cs/construction-planning/1/" TargetMode="External"/><Relationship Id="rId86" Type="http://schemas.openxmlformats.org/officeDocument/2006/relationships/hyperlink" Target="https://www.youtube.com/watch?v=-sxm4NqFCY0" TargetMode="External"/><Relationship Id="rId94" Type="http://schemas.openxmlformats.org/officeDocument/2006/relationships/hyperlink" Target="https://www.youtube.com/watch?v=q3wXggCqY_8" TargetMode="External"/><Relationship Id="rId99" Type="http://schemas.openxmlformats.org/officeDocument/2006/relationships/hyperlink" Target="https://www.youtube.com/watch?v=QHpKEytDJkg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bimdictionary.com/cs/disaster-planning/1/" TargetMode="External"/><Relationship Id="rId9" Type="http://schemas.openxmlformats.org/officeDocument/2006/relationships/hyperlink" Target="https://bimdictionary.com/cs/as-constructed-representation/1/" TargetMode="External"/><Relationship Id="rId13" Type="http://schemas.openxmlformats.org/officeDocument/2006/relationships/hyperlink" Target="https://bimdictionary.com/cs/bimplm-overlapping/1/" TargetMode="External"/><Relationship Id="rId18" Type="http://schemas.openxmlformats.org/officeDocument/2006/relationships/hyperlink" Target="https://bimdictionary.com/cs/value-analysis/1/" TargetMode="External"/><Relationship Id="rId39" Type="http://schemas.openxmlformats.org/officeDocument/2006/relationships/hyperlink" Target="https://bimdictionary.com/cs/life-cycle-assessment/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5703125" defaultRowHeight="15" x14ac:dyDescent="0.25"/>
  <sheetData>
    <row r="1" spans="1:1" ht="21" x14ac:dyDescent="0.35">
      <c r="A1" s="71" t="s">
        <v>306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29"/>
  <sheetViews>
    <sheetView tabSelected="1" topLeftCell="C1" zoomScale="75" zoomScaleNormal="75" workbookViewId="0">
      <pane xSplit="4" ySplit="1" topLeftCell="W53" activePane="bottomRight" state="frozen"/>
      <selection pane="topRight" activeCell="G1" sqref="G1"/>
      <selection pane="bottomLeft" activeCell="C2" sqref="C2"/>
      <selection pane="bottomRight" activeCell="AF56" sqref="AF56"/>
    </sheetView>
  </sheetViews>
  <sheetFormatPr defaultColWidth="9.140625" defaultRowHeight="15" x14ac:dyDescent="0.25"/>
  <cols>
    <col min="1" max="1" width="10.42578125" style="14" customWidth="1"/>
    <col min="2" max="3" width="10.42578125" style="5" customWidth="1"/>
    <col min="4" max="4" width="9.140625" style="5" customWidth="1"/>
    <col min="5" max="5" width="31.42578125" style="15" customWidth="1"/>
    <col min="6" max="6" width="15.42578125" style="15" customWidth="1"/>
    <col min="7" max="7" width="18.42578125" style="16" customWidth="1"/>
    <col min="8" max="9" width="13.42578125" style="16" customWidth="1"/>
    <col min="10" max="11" width="13.42578125" style="15" customWidth="1"/>
    <col min="12" max="22" width="16.42578125" style="15" customWidth="1"/>
    <col min="23" max="23" width="13.42578125" style="36" customWidth="1"/>
    <col min="24" max="24" width="17.42578125" style="36" bestFit="1" customWidth="1"/>
    <col min="25" max="25" width="9.140625" style="5"/>
    <col min="26" max="27" width="12.42578125" style="5" bestFit="1" customWidth="1"/>
    <col min="28" max="28" width="29" style="5" customWidth="1"/>
    <col min="29" max="29" width="28" style="15" customWidth="1"/>
    <col min="30" max="30" width="31.42578125" style="15" customWidth="1"/>
    <col min="31" max="16384" width="9.140625" style="5"/>
  </cols>
  <sheetData>
    <row r="1" spans="1:74" s="44" customFormat="1" ht="55.35" customHeight="1" x14ac:dyDescent="0.2">
      <c r="A1" s="41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  <c r="R1" s="27" t="s">
        <v>17</v>
      </c>
      <c r="S1" s="27" t="s">
        <v>18</v>
      </c>
      <c r="T1" s="27" t="s">
        <v>19</v>
      </c>
      <c r="U1" s="27" t="s">
        <v>20</v>
      </c>
      <c r="V1" s="27" t="s">
        <v>309</v>
      </c>
      <c r="W1" s="43" t="s">
        <v>21</v>
      </c>
      <c r="X1" s="43" t="s">
        <v>22</v>
      </c>
      <c r="Y1" s="42" t="s">
        <v>23</v>
      </c>
      <c r="Z1" s="41" t="s">
        <v>24</v>
      </c>
      <c r="AA1" s="41" t="s">
        <v>307</v>
      </c>
      <c r="AB1" s="70" t="s">
        <v>25</v>
      </c>
      <c r="AC1" s="70" t="s">
        <v>26</v>
      </c>
      <c r="AD1" s="70" t="s">
        <v>27</v>
      </c>
    </row>
    <row r="2" spans="1:74" ht="30" customHeight="1" x14ac:dyDescent="0.25">
      <c r="A2" s="2">
        <f t="shared" ref="A2:A33" si="0">11-COUNTIF(L2:V2,"-")</f>
        <v>11</v>
      </c>
      <c r="B2" s="2" t="s">
        <v>28</v>
      </c>
      <c r="C2" s="2">
        <v>1</v>
      </c>
      <c r="D2" s="3">
        <v>48</v>
      </c>
      <c r="E2" s="3" t="s">
        <v>242</v>
      </c>
      <c r="F2" s="2" t="s">
        <v>32</v>
      </c>
      <c r="G2" s="4" t="s">
        <v>243</v>
      </c>
      <c r="H2" s="4" t="s">
        <v>244</v>
      </c>
      <c r="I2" s="1" t="s">
        <v>32</v>
      </c>
      <c r="J2" s="1" t="s">
        <v>32</v>
      </c>
      <c r="K2" s="1" t="s">
        <v>32</v>
      </c>
      <c r="L2" s="3"/>
      <c r="M2" s="40">
        <v>6.6</v>
      </c>
      <c r="N2" s="40">
        <v>8.8000000000000007</v>
      </c>
      <c r="O2" s="40">
        <v>8.4</v>
      </c>
      <c r="P2" s="40">
        <v>7</v>
      </c>
      <c r="Q2" s="40">
        <v>6.4</v>
      </c>
      <c r="R2" s="40">
        <v>4.8</v>
      </c>
      <c r="S2" s="40">
        <v>4.5999999999999996</v>
      </c>
      <c r="T2" s="40">
        <v>3.8</v>
      </c>
      <c r="U2" s="40">
        <v>3.2</v>
      </c>
      <c r="V2" s="40"/>
      <c r="W2" s="30">
        <f>AVERAGE(uziti_BIM6[[#This Row],[PPR (A)]:[Fáze odstraňování stavby (K)]])</f>
        <v>5.9555555555555557</v>
      </c>
      <c r="X2" s="30">
        <f>'[1]Prumer-proveditelnost'!$Z$2</f>
        <v>4.0545454545454547</v>
      </c>
      <c r="Y2" s="20">
        <f>COUNT(uziti_BIM6[[#This Row],[PPR (A)]]:uziti_BIM6[[#This Row],[Fáze odstraňování stavby (K)]])</f>
        <v>9</v>
      </c>
      <c r="Z2" s="45">
        <f>uziti_BIM6[[#This Row],[Průměr užitečnosti]]-uziti_BIM6[[#This Row],[Průměr proveditelnosti]]</f>
        <v>1.901010101010101</v>
      </c>
      <c r="AA2" s="45">
        <f>uziti_BIM6[[#This Row],[Užitek]]*uziti_BIM6[[#This Row],[Počet výskytů]]</f>
        <v>17.109090909090909</v>
      </c>
      <c r="AB2" s="59" t="s">
        <v>33</v>
      </c>
      <c r="AC2" s="60" t="s">
        <v>34</v>
      </c>
      <c r="AD2" s="59" t="s">
        <v>35</v>
      </c>
    </row>
    <row r="3" spans="1:74" ht="30" customHeight="1" x14ac:dyDescent="0.25">
      <c r="A3" s="2">
        <f t="shared" si="0"/>
        <v>11</v>
      </c>
      <c r="B3" s="3" t="s">
        <v>109</v>
      </c>
      <c r="C3" s="3">
        <v>2</v>
      </c>
      <c r="D3" s="3">
        <v>32</v>
      </c>
      <c r="E3" s="3" t="s">
        <v>184</v>
      </c>
      <c r="F3" s="3" t="s">
        <v>303</v>
      </c>
      <c r="G3" s="1" t="s">
        <v>32</v>
      </c>
      <c r="H3" s="1" t="s">
        <v>32</v>
      </c>
      <c r="I3" s="1" t="s">
        <v>32</v>
      </c>
      <c r="J3" s="3" t="s">
        <v>32</v>
      </c>
      <c r="K3" s="3" t="s">
        <v>32</v>
      </c>
      <c r="L3" s="3">
        <v>6</v>
      </c>
      <c r="M3" s="2">
        <v>6.6</v>
      </c>
      <c r="N3" s="2">
        <v>7.6</v>
      </c>
      <c r="O3" s="2">
        <v>8.1999999999999993</v>
      </c>
      <c r="P3" s="2">
        <v>6.4</v>
      </c>
      <c r="Q3" s="2">
        <v>6.4</v>
      </c>
      <c r="R3" s="2">
        <v>6.2</v>
      </c>
      <c r="S3" s="2">
        <v>5.8</v>
      </c>
      <c r="T3" s="2">
        <v>6.8</v>
      </c>
      <c r="U3" s="2">
        <v>8.1999999999999993</v>
      </c>
      <c r="V3" s="2"/>
      <c r="W3" s="30">
        <f>AVERAGE(uziti_BIM6[[#This Row],[PPR (A)]:[Fáze odstraňování stavby (K)]])</f>
        <v>6.8199999999999985</v>
      </c>
      <c r="X3" s="30">
        <f>'[1]Prumer-proveditelnost'!$Z$3</f>
        <v>2.1999999999999997</v>
      </c>
      <c r="Y3" s="20">
        <f>COUNT(uziti_BIM6[[#This Row],[PPR (A)]]:uziti_BIM6[[#This Row],[Fáze odstraňování stavby (K)]])</f>
        <v>10</v>
      </c>
      <c r="Z3" s="45">
        <f>uziti_BIM6[[#This Row],[Průměr užitečnosti]]-uziti_BIM6[[#This Row],[Průměr proveditelnosti]]</f>
        <v>4.6199999999999992</v>
      </c>
      <c r="AA3" s="45">
        <f>uziti_BIM6[[#This Row],[Užitek]]*uziti_BIM6[[#This Row],[Počet výskytů]]</f>
        <v>46.199999999999989</v>
      </c>
      <c r="AB3" s="59" t="s">
        <v>32</v>
      </c>
      <c r="AC3" s="59" t="s">
        <v>32</v>
      </c>
      <c r="AD3" s="59" t="s">
        <v>32</v>
      </c>
    </row>
    <row r="4" spans="1:74" ht="30" customHeight="1" x14ac:dyDescent="0.25">
      <c r="A4" s="2">
        <f t="shared" si="0"/>
        <v>11</v>
      </c>
      <c r="B4" s="3" t="s">
        <v>109</v>
      </c>
      <c r="C4" s="3">
        <v>3</v>
      </c>
      <c r="D4" s="3">
        <v>25</v>
      </c>
      <c r="E4" s="3" t="s">
        <v>149</v>
      </c>
      <c r="F4" s="3" t="s">
        <v>150</v>
      </c>
      <c r="G4" s="1" t="s">
        <v>32</v>
      </c>
      <c r="H4" s="1" t="s">
        <v>32</v>
      </c>
      <c r="I4" s="1" t="s">
        <v>32</v>
      </c>
      <c r="J4" s="3" t="s">
        <v>32</v>
      </c>
      <c r="K4" s="3" t="s">
        <v>32</v>
      </c>
      <c r="L4" s="3"/>
      <c r="M4" s="3"/>
      <c r="N4" s="3">
        <v>3.2</v>
      </c>
      <c r="O4" s="3">
        <v>6.4</v>
      </c>
      <c r="P4" s="3">
        <v>7.8</v>
      </c>
      <c r="Q4" s="3">
        <v>8</v>
      </c>
      <c r="R4" s="3">
        <v>8.4</v>
      </c>
      <c r="S4" s="3">
        <v>8.4</v>
      </c>
      <c r="T4" s="3">
        <v>8.4</v>
      </c>
      <c r="U4" s="3">
        <v>8.4</v>
      </c>
      <c r="V4" s="3"/>
      <c r="W4" s="30">
        <f>AVERAGE(uziti_BIM6[[#This Row],[PPR (A)]:[Fáze odstraňování stavby (K)]])</f>
        <v>7.375</v>
      </c>
      <c r="X4" s="30">
        <f>'[1]Prumer-proveditelnost'!$Z$4</f>
        <v>5.3199999999999994</v>
      </c>
      <c r="Y4" s="20">
        <f>COUNT(uziti_BIM6[[#This Row],[PPR (A)]]:uziti_BIM6[[#This Row],[Fáze odstraňování stavby (K)]])</f>
        <v>8</v>
      </c>
      <c r="Z4" s="45">
        <f>uziti_BIM6[[#This Row],[Průměr užitečnosti]]-uziti_BIM6[[#This Row],[Průměr proveditelnosti]]</f>
        <v>2.0550000000000006</v>
      </c>
      <c r="AA4" s="45">
        <f>uziti_BIM6[[#This Row],[Užitek]]*uziti_BIM6[[#This Row],[Počet výskytů]]</f>
        <v>16.440000000000005</v>
      </c>
      <c r="AB4" s="59" t="s">
        <v>32</v>
      </c>
      <c r="AC4" s="61" t="s">
        <v>39</v>
      </c>
      <c r="AD4" s="62" t="s">
        <v>40</v>
      </c>
    </row>
    <row r="5" spans="1:74" ht="30" customHeight="1" x14ac:dyDescent="0.25">
      <c r="A5" s="2">
        <f t="shared" si="0"/>
        <v>11</v>
      </c>
      <c r="B5" s="3" t="s">
        <v>109</v>
      </c>
      <c r="C5" s="2">
        <v>4</v>
      </c>
      <c r="D5" s="3">
        <v>18</v>
      </c>
      <c r="E5" s="3" t="s">
        <v>124</v>
      </c>
      <c r="F5" s="3" t="s">
        <v>125</v>
      </c>
      <c r="G5" s="1" t="s">
        <v>32</v>
      </c>
      <c r="H5" s="1" t="s">
        <v>32</v>
      </c>
      <c r="I5" s="1" t="s">
        <v>32</v>
      </c>
      <c r="J5" s="3" t="s">
        <v>32</v>
      </c>
      <c r="K5" s="3" t="s">
        <v>32</v>
      </c>
      <c r="L5" s="3"/>
      <c r="M5" s="3"/>
      <c r="N5" s="3">
        <v>3.6</v>
      </c>
      <c r="O5" s="3">
        <v>6.8</v>
      </c>
      <c r="P5" s="3">
        <v>7.8</v>
      </c>
      <c r="Q5" s="3">
        <v>8</v>
      </c>
      <c r="R5" s="3">
        <v>9</v>
      </c>
      <c r="S5" s="3">
        <v>9</v>
      </c>
      <c r="T5" s="3">
        <v>9</v>
      </c>
      <c r="U5" s="3">
        <v>8.8000000000000007</v>
      </c>
      <c r="V5" s="3"/>
      <c r="W5" s="30">
        <f>AVERAGE(uziti_BIM6[[#This Row],[PPR (A)]:[Fáze odstraňování stavby (K)]])</f>
        <v>7.75</v>
      </c>
      <c r="X5" s="30">
        <f>'[1]Prumer-proveditelnost'!$Z$5</f>
        <v>3.7800000000000002</v>
      </c>
      <c r="Y5" s="20">
        <f>COUNT(uziti_BIM6[[#This Row],[PPR (A)]]:uziti_BIM6[[#This Row],[Fáze odstraňování stavby (K)]])</f>
        <v>8</v>
      </c>
      <c r="Z5" s="45">
        <f>uziti_BIM6[[#This Row],[Průměr užitečnosti]]-uziti_BIM6[[#This Row],[Průměr proveditelnosti]]</f>
        <v>3.9699999999999998</v>
      </c>
      <c r="AA5" s="45">
        <f>uziti_BIM6[[#This Row],[Užitek]]*uziti_BIM6[[#This Row],[Počet výskytů]]</f>
        <v>31.759999999999998</v>
      </c>
      <c r="AB5" s="59" t="s">
        <v>32</v>
      </c>
      <c r="AC5" s="63" t="s">
        <v>49</v>
      </c>
      <c r="AD5" s="62" t="s">
        <v>40</v>
      </c>
    </row>
    <row r="6" spans="1:74" ht="30" customHeight="1" x14ac:dyDescent="0.25">
      <c r="A6" s="2">
        <f t="shared" si="0"/>
        <v>11</v>
      </c>
      <c r="B6" s="3" t="s">
        <v>109</v>
      </c>
      <c r="C6" s="3">
        <v>5</v>
      </c>
      <c r="D6" s="3">
        <v>23</v>
      </c>
      <c r="E6" s="3" t="s">
        <v>144</v>
      </c>
      <c r="F6" s="3" t="s">
        <v>145</v>
      </c>
      <c r="G6" s="1" t="s">
        <v>32</v>
      </c>
      <c r="H6" s="1" t="s">
        <v>32</v>
      </c>
      <c r="I6" s="1" t="s">
        <v>32</v>
      </c>
      <c r="J6" s="3" t="s">
        <v>32</v>
      </c>
      <c r="K6" s="3" t="s">
        <v>32</v>
      </c>
      <c r="L6" s="3"/>
      <c r="M6" s="2"/>
      <c r="N6" s="2">
        <v>3.2</v>
      </c>
      <c r="O6" s="2">
        <v>6.6</v>
      </c>
      <c r="P6" s="2">
        <v>8</v>
      </c>
      <c r="Q6" s="2">
        <v>8.1999999999999993</v>
      </c>
      <c r="R6" s="2">
        <v>8.6</v>
      </c>
      <c r="S6" s="2">
        <v>8.6</v>
      </c>
      <c r="T6" s="2">
        <v>8.6</v>
      </c>
      <c r="U6" s="2">
        <v>7.6</v>
      </c>
      <c r="V6" s="2"/>
      <c r="W6" s="30">
        <f>AVERAGE(uziti_BIM6[[#This Row],[PPR (A)]:[Fáze odstraňování stavby (K)]])</f>
        <v>7.4250000000000007</v>
      </c>
      <c r="X6" s="30">
        <f>'[1]Prumer-proveditelnost'!$Z$6</f>
        <v>5.2200000000000006</v>
      </c>
      <c r="Y6" s="20">
        <f>COUNT(uziti_BIM6[[#This Row],[PPR (A)]]:uziti_BIM6[[#This Row],[Fáze odstraňování stavby (K)]])</f>
        <v>8</v>
      </c>
      <c r="Z6" s="45">
        <f>uziti_BIM6[[#This Row],[Průměr užitečnosti]]-uziti_BIM6[[#This Row],[Průměr proveditelnosti]]</f>
        <v>2.2050000000000001</v>
      </c>
      <c r="AA6" s="45">
        <f>uziti_BIM6[[#This Row],[Užitek]]*uziti_BIM6[[#This Row],[Počet výskytů]]</f>
        <v>17.64</v>
      </c>
      <c r="AB6" s="59" t="s">
        <v>32</v>
      </c>
      <c r="AC6" s="63" t="s">
        <v>55</v>
      </c>
      <c r="AD6" s="59" t="s">
        <v>56</v>
      </c>
    </row>
    <row r="7" spans="1:74" ht="30" customHeight="1" x14ac:dyDescent="0.25">
      <c r="A7" s="2">
        <f t="shared" si="0"/>
        <v>11</v>
      </c>
      <c r="B7" s="3" t="s">
        <v>109</v>
      </c>
      <c r="C7" s="3">
        <v>6</v>
      </c>
      <c r="D7" s="3">
        <v>52</v>
      </c>
      <c r="E7" s="3" t="s">
        <v>261</v>
      </c>
      <c r="F7" s="3" t="s">
        <v>262</v>
      </c>
      <c r="G7" s="6" t="s">
        <v>218</v>
      </c>
      <c r="H7" s="1" t="s">
        <v>32</v>
      </c>
      <c r="I7" s="1" t="s">
        <v>32</v>
      </c>
      <c r="J7" s="3" t="s">
        <v>32</v>
      </c>
      <c r="K7" s="3" t="s">
        <v>32</v>
      </c>
      <c r="L7" s="3">
        <v>5.8</v>
      </c>
      <c r="M7" s="3">
        <v>6.4</v>
      </c>
      <c r="N7" s="3">
        <v>7.2</v>
      </c>
      <c r="O7" s="3">
        <v>7.4</v>
      </c>
      <c r="P7" s="3">
        <v>6.4</v>
      </c>
      <c r="Q7" s="3">
        <v>5.4</v>
      </c>
      <c r="R7" s="3">
        <v>5.8</v>
      </c>
      <c r="S7" s="3">
        <v>5</v>
      </c>
      <c r="T7" s="3">
        <v>4.2</v>
      </c>
      <c r="U7" s="3">
        <v>3.4</v>
      </c>
      <c r="V7" s="3"/>
      <c r="W7" s="30">
        <f>AVERAGE(uziti_BIM6[[#This Row],[PPR (A)]:[Fáze odstraňování stavby (K)]])</f>
        <v>5.6999999999999993</v>
      </c>
      <c r="X7" s="30">
        <f>'[1]Prumer-proveditelnost'!$Z$7</f>
        <v>3.2399999999999998</v>
      </c>
      <c r="Y7" s="20">
        <f>COUNT(uziti_BIM6[[#This Row],[PPR (A)]]:uziti_BIM6[[#This Row],[Fáze odstraňování stavby (K)]])</f>
        <v>10</v>
      </c>
      <c r="Z7" s="45">
        <f>uziti_BIM6[[#This Row],[Průměr užitečnosti]]-uziti_BIM6[[#This Row],[Průměr proveditelnosti]]</f>
        <v>2.4599999999999995</v>
      </c>
      <c r="AA7" s="45">
        <f>uziti_BIM6[[#This Row],[Užitek]]*uziti_BIM6[[#This Row],[Počet výskytů]]</f>
        <v>24.599999999999994</v>
      </c>
      <c r="AB7" s="59" t="s">
        <v>32</v>
      </c>
      <c r="AC7" s="63" t="s">
        <v>61</v>
      </c>
      <c r="AD7" s="59" t="s">
        <v>62</v>
      </c>
    </row>
    <row r="8" spans="1:74" ht="30" customHeight="1" x14ac:dyDescent="0.25">
      <c r="A8" s="2">
        <f t="shared" si="0"/>
        <v>11</v>
      </c>
      <c r="B8" s="2" t="s">
        <v>109</v>
      </c>
      <c r="C8" s="2">
        <v>7</v>
      </c>
      <c r="D8" s="3">
        <v>17</v>
      </c>
      <c r="E8" s="2" t="s">
        <v>121</v>
      </c>
      <c r="F8" s="2" t="s">
        <v>32</v>
      </c>
      <c r="G8" s="2" t="s">
        <v>32</v>
      </c>
      <c r="H8" s="2" t="s">
        <v>32</v>
      </c>
      <c r="I8" s="1" t="s">
        <v>32</v>
      </c>
      <c r="J8" s="1" t="s">
        <v>32</v>
      </c>
      <c r="K8" s="1" t="s">
        <v>32</v>
      </c>
      <c r="L8" s="1">
        <v>5</v>
      </c>
      <c r="M8" s="3">
        <v>5.8</v>
      </c>
      <c r="N8" s="3">
        <v>6.8</v>
      </c>
      <c r="O8" s="1">
        <v>8.4</v>
      </c>
      <c r="P8" s="3">
        <v>8.8000000000000007</v>
      </c>
      <c r="Q8" s="3">
        <v>9</v>
      </c>
      <c r="R8" s="1">
        <v>9.1999999999999993</v>
      </c>
      <c r="S8" s="3">
        <v>9.1999999999999993</v>
      </c>
      <c r="T8" s="3">
        <v>9.1999999999999993</v>
      </c>
      <c r="U8" s="1">
        <v>9.1999999999999993</v>
      </c>
      <c r="V8" s="3">
        <v>6</v>
      </c>
      <c r="W8" s="30">
        <f>AVERAGE(uziti_BIM6[[#This Row],[PPR (A)]:[Fáze odstraňování stavby (K)]])</f>
        <v>7.8727272727272739</v>
      </c>
      <c r="X8" s="30">
        <f>'[1]Prumer-proveditelnost'!$Z$8</f>
        <v>3.38</v>
      </c>
      <c r="Y8" s="20">
        <f>COUNT(uziti_BIM6[[#This Row],[PPR (A)]]:uziti_BIM6[[#This Row],[Fáze odstraňování stavby (K)]])</f>
        <v>11</v>
      </c>
      <c r="Z8" s="45">
        <f>uziti_BIM6[[#This Row],[Průměr užitečnosti]]-uziti_BIM6[[#This Row],[Průměr proveditelnosti]]</f>
        <v>4.492727272727274</v>
      </c>
      <c r="AA8" s="45">
        <f>uziti_BIM6[[#This Row],[Užitek]]*uziti_BIM6[[#This Row],[Počet výskytů]]</f>
        <v>49.420000000000016</v>
      </c>
      <c r="AB8" s="64" t="s">
        <v>68</v>
      </c>
      <c r="AC8" s="60" t="s">
        <v>69</v>
      </c>
      <c r="AD8" s="59" t="s">
        <v>70</v>
      </c>
    </row>
    <row r="9" spans="1:74" ht="30" customHeight="1" x14ac:dyDescent="0.25">
      <c r="A9" s="2">
        <f t="shared" si="0"/>
        <v>11</v>
      </c>
      <c r="B9" s="3" t="s">
        <v>109</v>
      </c>
      <c r="C9" s="3">
        <v>8</v>
      </c>
      <c r="D9" s="3">
        <v>54</v>
      </c>
      <c r="E9" s="3" t="s">
        <v>305</v>
      </c>
      <c r="F9" s="3" t="s">
        <v>32</v>
      </c>
      <c r="G9" s="6" t="s">
        <v>272</v>
      </c>
      <c r="H9" s="6" t="s">
        <v>218</v>
      </c>
      <c r="I9" s="1" t="s">
        <v>32</v>
      </c>
      <c r="J9" s="3" t="s">
        <v>32</v>
      </c>
      <c r="K9" s="3" t="s">
        <v>32</v>
      </c>
      <c r="L9" s="1">
        <v>5.6</v>
      </c>
      <c r="M9" s="1"/>
      <c r="N9" s="1"/>
      <c r="O9" s="3"/>
      <c r="P9" s="1"/>
      <c r="Q9" s="1"/>
      <c r="R9" s="3"/>
      <c r="S9" s="1"/>
      <c r="T9" s="1"/>
      <c r="U9" s="3"/>
      <c r="V9" s="1"/>
      <c r="W9" s="30">
        <f>AVERAGE(uziti_BIM6[[#This Row],[PPR (A)]:[Fáze odstraňování stavby (K)]])</f>
        <v>5.6</v>
      </c>
      <c r="X9" s="30">
        <v>6.5</v>
      </c>
      <c r="Y9" s="20">
        <f>COUNT(uziti_BIM6[[#This Row],[PPR (A)]]:uziti_BIM6[[#This Row],[Fáze odstraňování stavby (K)]])</f>
        <v>1</v>
      </c>
      <c r="Z9" s="45">
        <f>uziti_BIM6[[#This Row],[Průměr užitečnosti]]-uziti_BIM6[[#This Row],[Průměr proveditelnosti]]</f>
        <v>-0.90000000000000036</v>
      </c>
      <c r="AA9" s="45">
        <f>uziti_BIM6[[#This Row],[Užitek]]*uziti_BIM6[[#This Row],[Počet výskytů]]</f>
        <v>-0.90000000000000036</v>
      </c>
      <c r="AB9" s="59" t="s">
        <v>32</v>
      </c>
      <c r="AC9" s="63" t="s">
        <v>75</v>
      </c>
      <c r="AD9" s="59" t="s">
        <v>76</v>
      </c>
    </row>
    <row r="10" spans="1:74" ht="30" customHeight="1" x14ac:dyDescent="0.25">
      <c r="A10" s="2">
        <f t="shared" si="0"/>
        <v>11</v>
      </c>
      <c r="B10" s="3" t="s">
        <v>109</v>
      </c>
      <c r="C10" s="3">
        <v>9</v>
      </c>
      <c r="D10" s="3">
        <v>43</v>
      </c>
      <c r="E10" s="3" t="s">
        <v>222</v>
      </c>
      <c r="F10" s="3" t="s">
        <v>223</v>
      </c>
      <c r="G10" s="6" t="s">
        <v>199</v>
      </c>
      <c r="H10" s="6" t="s">
        <v>218</v>
      </c>
      <c r="I10" s="6" t="s">
        <v>224</v>
      </c>
      <c r="J10" s="3" t="s">
        <v>32</v>
      </c>
      <c r="K10" s="3" t="s">
        <v>32</v>
      </c>
      <c r="L10" s="1">
        <v>6.8</v>
      </c>
      <c r="M10" s="3"/>
      <c r="N10" s="3"/>
      <c r="O10" s="3"/>
      <c r="P10" s="3"/>
      <c r="Q10" s="3"/>
      <c r="R10" s="3"/>
      <c r="S10" s="3"/>
      <c r="T10" s="3">
        <v>6.2</v>
      </c>
      <c r="U10" s="3">
        <v>5.8</v>
      </c>
      <c r="V10" s="3">
        <v>6.8</v>
      </c>
      <c r="W10" s="30">
        <f>AVERAGE(uziti_BIM6[[#This Row],[PPR (A)]:[Fáze odstraňování stavby (K)]])</f>
        <v>6.4</v>
      </c>
      <c r="X10" s="30">
        <f>'[1]Prumer-proveditelnost'!$Z$10</f>
        <v>7.1999999999999993</v>
      </c>
      <c r="Y10" s="20">
        <f>COUNT(uziti_BIM6[[#This Row],[PPR (A)]]:uziti_BIM6[[#This Row],[Fáze odstraňování stavby (K)]])</f>
        <v>4</v>
      </c>
      <c r="Z10" s="45">
        <f>uziti_BIM6[[#This Row],[Průměr užitečnosti]]-uziti_BIM6[[#This Row],[Průměr proveditelnosti]]</f>
        <v>-0.79999999999999893</v>
      </c>
      <c r="AA10" s="45">
        <f>uziti_BIM6[[#This Row],[Užitek]]*uziti_BIM6[[#This Row],[Počet výskytů]]</f>
        <v>-3.1999999999999957</v>
      </c>
      <c r="AB10" s="59" t="s">
        <v>32</v>
      </c>
      <c r="AC10" s="63" t="s">
        <v>81</v>
      </c>
      <c r="AD10" s="59" t="s">
        <v>82</v>
      </c>
    </row>
    <row r="11" spans="1:74" ht="30" customHeight="1" x14ac:dyDescent="0.25">
      <c r="A11" s="2">
        <f t="shared" si="0"/>
        <v>11</v>
      </c>
      <c r="B11" s="3" t="s">
        <v>109</v>
      </c>
      <c r="C11" s="2">
        <v>10</v>
      </c>
      <c r="D11" s="3">
        <v>37</v>
      </c>
      <c r="E11" s="3" t="s">
        <v>196</v>
      </c>
      <c r="F11" s="3" t="s">
        <v>32</v>
      </c>
      <c r="G11" s="6" t="s">
        <v>197</v>
      </c>
      <c r="H11" s="6" t="s">
        <v>198</v>
      </c>
      <c r="I11" s="6" t="s">
        <v>199</v>
      </c>
      <c r="J11" s="3" t="s">
        <v>32</v>
      </c>
      <c r="K11" s="3" t="s">
        <v>32</v>
      </c>
      <c r="L11" s="1">
        <v>7.4</v>
      </c>
      <c r="M11" s="2"/>
      <c r="N11" s="2"/>
      <c r="O11" s="2"/>
      <c r="P11" s="2"/>
      <c r="Q11" s="2"/>
      <c r="R11" s="2"/>
      <c r="S11" s="2">
        <v>7.6</v>
      </c>
      <c r="T11" s="2">
        <v>6.8</v>
      </c>
      <c r="U11" s="2">
        <v>5.4</v>
      </c>
      <c r="V11" s="2">
        <v>5.8</v>
      </c>
      <c r="W11" s="30">
        <f>AVERAGE(uziti_BIM6[[#This Row],[PPR (A)]:[Fáze odstraňování stavby (K)]])</f>
        <v>6.6</v>
      </c>
      <c r="X11" s="30">
        <f>'[1]Prumer-proveditelnost'!$Z$11</f>
        <v>2.5200000000000005</v>
      </c>
      <c r="Y11" s="20">
        <f>COUNT(uziti_BIM6[[#This Row],[PPR (A)]]:uziti_BIM6[[#This Row],[Fáze odstraňování stavby (K)]])</f>
        <v>5</v>
      </c>
      <c r="Z11" s="45">
        <f>uziti_BIM6[[#This Row],[Průměr užitečnosti]]-uziti_BIM6[[#This Row],[Průměr proveditelnosti]]</f>
        <v>4.0799999999999992</v>
      </c>
      <c r="AA11" s="45">
        <f>uziti_BIM6[[#This Row],[Užitek]]*uziti_BIM6[[#This Row],[Počet výskytů]]</f>
        <v>20.399999999999995</v>
      </c>
      <c r="AB11" s="59" t="s">
        <v>89</v>
      </c>
      <c r="AC11" s="61" t="s">
        <v>90</v>
      </c>
      <c r="AD11" s="59" t="s">
        <v>70</v>
      </c>
    </row>
    <row r="12" spans="1:74" ht="30" customHeight="1" x14ac:dyDescent="0.25">
      <c r="A12" s="2">
        <f t="shared" si="0"/>
        <v>11</v>
      </c>
      <c r="B12" s="3" t="s">
        <v>109</v>
      </c>
      <c r="C12" s="3">
        <v>11</v>
      </c>
      <c r="D12" s="3">
        <v>40</v>
      </c>
      <c r="E12" s="3" t="s">
        <v>214</v>
      </c>
      <c r="F12" s="3" t="s">
        <v>32</v>
      </c>
      <c r="G12" s="6" t="s">
        <v>215</v>
      </c>
      <c r="H12" s="6" t="s">
        <v>198</v>
      </c>
      <c r="I12" s="6" t="s">
        <v>199</v>
      </c>
      <c r="J12" s="3" t="s">
        <v>32</v>
      </c>
      <c r="K12" s="3" t="s">
        <v>32</v>
      </c>
      <c r="L12" s="1">
        <v>7.2</v>
      </c>
      <c r="M12" s="2"/>
      <c r="N12" s="2"/>
      <c r="O12" s="2"/>
      <c r="P12" s="2"/>
      <c r="Q12" s="2"/>
      <c r="R12" s="2"/>
      <c r="S12" s="2">
        <v>7.6</v>
      </c>
      <c r="T12" s="2">
        <v>6.8</v>
      </c>
      <c r="U12" s="2">
        <v>5.4</v>
      </c>
      <c r="V12" s="2">
        <v>5.8</v>
      </c>
      <c r="W12" s="30">
        <f>AVERAGE(uziti_BIM6[[#This Row],[PPR (A)]:[Fáze odstraňování stavby (K)]])</f>
        <v>6.56</v>
      </c>
      <c r="X12" s="30">
        <f>'[1]Prumer-proveditelnost'!$Z$12</f>
        <v>2.5200000000000005</v>
      </c>
      <c r="Y12" s="20">
        <f>COUNT(uziti_BIM6[[#This Row],[PPR (A)]]:uziti_BIM6[[#This Row],[Fáze odstraňování stavby (K)]])</f>
        <v>5</v>
      </c>
      <c r="Z12" s="45">
        <f>uziti_BIM6[[#This Row],[Průměr užitečnosti]]-uziti_BIM6[[#This Row],[Průměr proveditelnosti]]</f>
        <v>4.0399999999999991</v>
      </c>
      <c r="AA12" s="45">
        <f>uziti_BIM6[[#This Row],[Užitek]]*uziti_BIM6[[#This Row],[Počet výskytů]]</f>
        <v>20.199999999999996</v>
      </c>
      <c r="AB12" s="59" t="s">
        <v>32</v>
      </c>
      <c r="AC12" s="63" t="s">
        <v>95</v>
      </c>
      <c r="AD12" s="65" t="s">
        <v>96</v>
      </c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</row>
    <row r="13" spans="1:74" ht="30" customHeight="1" x14ac:dyDescent="0.25">
      <c r="A13" s="2">
        <f t="shared" si="0"/>
        <v>11</v>
      </c>
      <c r="B13" s="3" t="s">
        <v>28</v>
      </c>
      <c r="C13" s="3">
        <v>12</v>
      </c>
      <c r="D13" s="3">
        <v>51</v>
      </c>
      <c r="E13" s="3" t="s">
        <v>257</v>
      </c>
      <c r="F13" s="3" t="s">
        <v>258</v>
      </c>
      <c r="G13" s="6" t="s">
        <v>104</v>
      </c>
      <c r="H13" s="6" t="s">
        <v>105</v>
      </c>
      <c r="I13" s="1" t="s">
        <v>32</v>
      </c>
      <c r="J13" s="3" t="s">
        <v>32</v>
      </c>
      <c r="K13" s="3" t="s">
        <v>32</v>
      </c>
      <c r="L13" s="3"/>
      <c r="M13" s="3">
        <v>7.4</v>
      </c>
      <c r="N13" s="3">
        <v>7.8</v>
      </c>
      <c r="O13" s="3">
        <v>6.6</v>
      </c>
      <c r="P13" s="3">
        <v>6</v>
      </c>
      <c r="Q13" s="3">
        <v>5.8</v>
      </c>
      <c r="R13" s="3">
        <v>5</v>
      </c>
      <c r="S13" s="3">
        <v>4.8</v>
      </c>
      <c r="T13" s="3">
        <v>4.5999999999999996</v>
      </c>
      <c r="U13" s="3">
        <v>4</v>
      </c>
      <c r="V13" s="3"/>
      <c r="W13" s="30">
        <f>AVERAGE(uziti_BIM6[[#This Row],[PPR (A)]:[Fáze odstraňování stavby (K)]])</f>
        <v>5.7777777777777768</v>
      </c>
      <c r="X13" s="30">
        <f>'[1]Prumer-proveditelnost'!$Z$13</f>
        <v>4.3</v>
      </c>
      <c r="Y13" s="20">
        <f>COUNT(uziti_BIM6[[#This Row],[PPR (A)]]:uziti_BIM6[[#This Row],[Fáze odstraňování stavby (K)]])</f>
        <v>9</v>
      </c>
      <c r="Z13" s="45">
        <f>uziti_BIM6[[#This Row],[Průměr užitečnosti]]-uziti_BIM6[[#This Row],[Průměr proveditelnosti]]</f>
        <v>1.477777777777777</v>
      </c>
      <c r="AA13" s="45">
        <f>uziti_BIM6[[#This Row],[Užitek]]*uziti_BIM6[[#This Row],[Počet výskytů]]</f>
        <v>13.299999999999994</v>
      </c>
      <c r="AB13" s="59" t="s">
        <v>32</v>
      </c>
      <c r="AC13" s="59" t="s">
        <v>32</v>
      </c>
      <c r="AD13" s="59" t="s">
        <v>32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ht="30" customHeight="1" x14ac:dyDescent="0.25">
      <c r="A14" s="2">
        <f t="shared" si="0"/>
        <v>11</v>
      </c>
      <c r="B14" s="3" t="s">
        <v>28</v>
      </c>
      <c r="C14" s="2">
        <v>13</v>
      </c>
      <c r="D14" s="3">
        <v>14</v>
      </c>
      <c r="E14" s="3" t="s">
        <v>102</v>
      </c>
      <c r="F14" s="3" t="s">
        <v>103</v>
      </c>
      <c r="G14" s="6" t="s">
        <v>104</v>
      </c>
      <c r="H14" s="6" t="s">
        <v>105</v>
      </c>
      <c r="I14" s="1" t="s">
        <v>32</v>
      </c>
      <c r="J14" s="3" t="s">
        <v>32</v>
      </c>
      <c r="K14" s="3" t="s">
        <v>32</v>
      </c>
      <c r="L14" s="3"/>
      <c r="M14" s="2">
        <v>8.8000000000000007</v>
      </c>
      <c r="N14" s="2">
        <v>8.8000000000000007</v>
      </c>
      <c r="O14" s="2">
        <v>8</v>
      </c>
      <c r="P14" s="2">
        <v>7.8</v>
      </c>
      <c r="Q14" s="2">
        <v>8</v>
      </c>
      <c r="R14" s="2">
        <v>8</v>
      </c>
      <c r="S14" s="2">
        <v>8.1999999999999993</v>
      </c>
      <c r="T14" s="2">
        <v>7.6</v>
      </c>
      <c r="U14" s="2"/>
      <c r="V14" s="2"/>
      <c r="W14" s="30">
        <f>AVERAGE(uziti_BIM6[[#This Row],[PPR (A)]:[Fáze odstraňování stavby (K)]])</f>
        <v>8.1499999999999986</v>
      </c>
      <c r="X14" s="30">
        <f>'[1]Prumer-proveditelnost'!$Z$14</f>
        <v>4.2</v>
      </c>
      <c r="Y14" s="20">
        <f>COUNT(uziti_BIM6[[#This Row],[PPR (A)]]:uziti_BIM6[[#This Row],[Fáze odstraňování stavby (K)]])</f>
        <v>8</v>
      </c>
      <c r="Z14" s="45">
        <f>uziti_BIM6[[#This Row],[Průměr užitečnosti]]-uziti_BIM6[[#This Row],[Průměr proveditelnosti]]</f>
        <v>3.9499999999999984</v>
      </c>
      <c r="AA14" s="45">
        <f>uziti_BIM6[[#This Row],[Užitek]]*uziti_BIM6[[#This Row],[Počet výskytů]]</f>
        <v>31.599999999999987</v>
      </c>
      <c r="AB14" s="59" t="s">
        <v>32</v>
      </c>
      <c r="AC14" s="59" t="s">
        <v>32</v>
      </c>
      <c r="AD14" s="59" t="s">
        <v>32</v>
      </c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ht="30" customHeight="1" x14ac:dyDescent="0.25">
      <c r="A15" s="2">
        <f t="shared" si="0"/>
        <v>11</v>
      </c>
      <c r="B15" s="3" t="s">
        <v>28</v>
      </c>
      <c r="C15" s="3">
        <v>14</v>
      </c>
      <c r="D15" s="3">
        <v>58</v>
      </c>
      <c r="E15" s="3" t="s">
        <v>287</v>
      </c>
      <c r="F15" s="3" t="s">
        <v>288</v>
      </c>
      <c r="G15" s="6" t="s">
        <v>289</v>
      </c>
      <c r="H15" s="6" t="s">
        <v>94</v>
      </c>
      <c r="I15" s="3" t="s">
        <v>32</v>
      </c>
      <c r="J15" s="3" t="s">
        <v>32</v>
      </c>
      <c r="K15" s="3" t="s">
        <v>32</v>
      </c>
      <c r="L15" s="2"/>
      <c r="M15" s="2">
        <v>6.8</v>
      </c>
      <c r="N15" s="2">
        <v>6</v>
      </c>
      <c r="O15" s="2">
        <v>4.8</v>
      </c>
      <c r="P15" s="2">
        <v>4.5999999999999996</v>
      </c>
      <c r="Q15" s="2">
        <v>4.4000000000000004</v>
      </c>
      <c r="R15" s="2">
        <v>5.2</v>
      </c>
      <c r="S15" s="2">
        <v>4.4000000000000004</v>
      </c>
      <c r="T15" s="2">
        <v>3.6</v>
      </c>
      <c r="U15" s="2">
        <v>3.6</v>
      </c>
      <c r="V15" s="2"/>
      <c r="W15" s="30">
        <f>AVERAGE(uziti_BIM6[[#This Row],[PPR (A)]:[Fáze odstraňování stavby (K)]])</f>
        <v>4.8222222222222229</v>
      </c>
      <c r="X15" s="30">
        <f>'[1]Prumer-proveditelnost'!$Z$15</f>
        <v>1.8888888888888888</v>
      </c>
      <c r="Y15" s="20">
        <f>COUNT(uziti_BIM6[[#This Row],[PPR (A)]]:uziti_BIM6[[#This Row],[Fáze odstraňování stavby (K)]])</f>
        <v>9</v>
      </c>
      <c r="Z15" s="45">
        <f>uziti_BIM6[[#This Row],[Průměr užitečnosti]]-uziti_BIM6[[#This Row],[Průměr proveditelnosti]]</f>
        <v>2.933333333333334</v>
      </c>
      <c r="AA15" s="45">
        <f>uziti_BIM6[[#This Row],[Užitek]]*uziti_BIM6[[#This Row],[Počet výskytů]]</f>
        <v>26.400000000000006</v>
      </c>
      <c r="AB15" s="59" t="s">
        <v>106</v>
      </c>
      <c r="AC15" s="61" t="s">
        <v>107</v>
      </c>
      <c r="AD15" s="59" t="s">
        <v>108</v>
      </c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ht="30" customHeight="1" x14ac:dyDescent="0.25">
      <c r="A16" s="2">
        <f t="shared" si="0"/>
        <v>11</v>
      </c>
      <c r="B16" s="3" t="s">
        <v>28</v>
      </c>
      <c r="C16" s="3">
        <v>15</v>
      </c>
      <c r="D16" s="3">
        <v>60</v>
      </c>
      <c r="E16" s="3" t="s">
        <v>298</v>
      </c>
      <c r="F16" s="3" t="s">
        <v>32</v>
      </c>
      <c r="G16" s="6" t="s">
        <v>298</v>
      </c>
      <c r="H16" s="1" t="s">
        <v>32</v>
      </c>
      <c r="I16" s="1" t="s">
        <v>32</v>
      </c>
      <c r="J16" s="3" t="s">
        <v>32</v>
      </c>
      <c r="K16" s="3" t="s">
        <v>32</v>
      </c>
      <c r="L16" s="2"/>
      <c r="M16" s="3">
        <v>6</v>
      </c>
      <c r="N16" s="3">
        <v>5</v>
      </c>
      <c r="O16" s="3">
        <v>5</v>
      </c>
      <c r="P16" s="3">
        <v>5</v>
      </c>
      <c r="Q16" s="3">
        <v>4</v>
      </c>
      <c r="R16" s="3">
        <v>3.8</v>
      </c>
      <c r="S16" s="3">
        <v>4.2</v>
      </c>
      <c r="T16" s="3">
        <v>4.2</v>
      </c>
      <c r="U16" s="3">
        <v>4.5</v>
      </c>
      <c r="V16" s="3"/>
      <c r="W16" s="30">
        <f>AVERAGE(uziti_BIM6[[#This Row],[PPR (A)]:[Fáze odstraňování stavby (K)]])</f>
        <v>4.6333333333333337</v>
      </c>
      <c r="X16" s="30">
        <f>'[1]Prumer-proveditelnost'!$Z$16</f>
        <v>3.8666666666666663</v>
      </c>
      <c r="Y16" s="20">
        <f>COUNT(uziti_BIM6[[#This Row],[PPR (A)]]:uziti_BIM6[[#This Row],[Fáze odstraňování stavby (K)]])</f>
        <v>9</v>
      </c>
      <c r="Z16" s="45">
        <f>uziti_BIM6[[#This Row],[Průměr užitečnosti]]-uziti_BIM6[[#This Row],[Průměr proveditelnosti]]</f>
        <v>0.7666666666666675</v>
      </c>
      <c r="AA16" s="45">
        <f>uziti_BIM6[[#This Row],[Užitek]]*uziti_BIM6[[#This Row],[Počet výskytů]]</f>
        <v>6.9000000000000075</v>
      </c>
      <c r="AB16" s="59" t="s">
        <v>111</v>
      </c>
      <c r="AC16" s="61" t="s">
        <v>112</v>
      </c>
      <c r="AD16" s="59" t="s">
        <v>113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 ht="30" customHeight="1" x14ac:dyDescent="0.25">
      <c r="A17" s="2">
        <f t="shared" si="0"/>
        <v>11</v>
      </c>
      <c r="B17" s="3" t="s">
        <v>28</v>
      </c>
      <c r="C17" s="2">
        <v>16</v>
      </c>
      <c r="D17" s="3">
        <v>53</v>
      </c>
      <c r="E17" s="3" t="s">
        <v>265</v>
      </c>
      <c r="F17" s="7" t="s">
        <v>32</v>
      </c>
      <c r="G17" s="6" t="s">
        <v>265</v>
      </c>
      <c r="H17" s="3" t="s">
        <v>32</v>
      </c>
      <c r="I17" s="3" t="s">
        <v>32</v>
      </c>
      <c r="J17" s="3" t="s">
        <v>32</v>
      </c>
      <c r="K17" s="3" t="s">
        <v>32</v>
      </c>
      <c r="L17" s="2"/>
      <c r="M17" s="3">
        <v>7</v>
      </c>
      <c r="N17" s="3">
        <v>6</v>
      </c>
      <c r="O17" s="1">
        <v>6</v>
      </c>
      <c r="P17" s="3">
        <v>6</v>
      </c>
      <c r="Q17" s="3">
        <v>6.5</v>
      </c>
      <c r="R17" s="1">
        <v>6</v>
      </c>
      <c r="S17" s="3">
        <v>4.5</v>
      </c>
      <c r="T17" s="3">
        <v>4.5</v>
      </c>
      <c r="U17" s="1">
        <v>4.5</v>
      </c>
      <c r="V17" s="3"/>
      <c r="W17" s="30">
        <f>AVERAGE(uziti_BIM6[[#This Row],[PPR (A)]:[Fáze odstraňování stavby (K)]])</f>
        <v>5.666666666666667</v>
      </c>
      <c r="X17" s="30">
        <f>'[1]Prumer-proveditelnost'!$Z$17</f>
        <v>6.7777777777777786</v>
      </c>
      <c r="Y17" s="20">
        <f>COUNT(uziti_BIM6[[#This Row],[PPR (A)]]:uziti_BIM6[[#This Row],[Fáze odstraňování stavby (K)]])</f>
        <v>9</v>
      </c>
      <c r="Z17" s="45">
        <f>uziti_BIM6[[#This Row],[Průměr užitečnosti]]-uziti_BIM6[[#This Row],[Průměr proveditelnosti]]</f>
        <v>-1.1111111111111116</v>
      </c>
      <c r="AA17" s="45">
        <f>uziti_BIM6[[#This Row],[Užitek]]*uziti_BIM6[[#This Row],[Počet výskytů]]</f>
        <v>-10.000000000000004</v>
      </c>
      <c r="AB17" s="59" t="s">
        <v>118</v>
      </c>
      <c r="AC17" s="59" t="s">
        <v>119</v>
      </c>
      <c r="AD17" s="59" t="s">
        <v>120</v>
      </c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 ht="30" customHeight="1" x14ac:dyDescent="0.25">
      <c r="A18" s="2">
        <f t="shared" si="0"/>
        <v>11</v>
      </c>
      <c r="B18" s="3" t="s">
        <v>28</v>
      </c>
      <c r="C18" s="3">
        <v>17</v>
      </c>
      <c r="D18" s="3">
        <v>11</v>
      </c>
      <c r="E18" s="3" t="s">
        <v>91</v>
      </c>
      <c r="F18" s="3" t="s">
        <v>92</v>
      </c>
      <c r="G18" s="6" t="s">
        <v>93</v>
      </c>
      <c r="H18" s="6" t="s">
        <v>94</v>
      </c>
      <c r="I18" s="1" t="s">
        <v>32</v>
      </c>
      <c r="J18" s="1" t="s">
        <v>32</v>
      </c>
      <c r="K18" s="3" t="s">
        <v>32</v>
      </c>
      <c r="L18" s="3"/>
      <c r="M18" s="2">
        <v>6.6</v>
      </c>
      <c r="N18" s="2">
        <v>7.6</v>
      </c>
      <c r="O18" s="2">
        <v>8.1999999999999993</v>
      </c>
      <c r="P18" s="2">
        <v>8.6</v>
      </c>
      <c r="Q18" s="2">
        <v>8.6</v>
      </c>
      <c r="R18" s="40">
        <v>8.6</v>
      </c>
      <c r="S18" s="40">
        <v>9</v>
      </c>
      <c r="T18" s="40">
        <v>8.4</v>
      </c>
      <c r="U18" s="40">
        <v>8.4</v>
      </c>
      <c r="V18" s="40">
        <v>8.4</v>
      </c>
      <c r="W18" s="30">
        <f>AVERAGE(uziti_BIM6[[#This Row],[PPR (A)]:[Fáze odstraňování stavby (K)]])</f>
        <v>8.240000000000002</v>
      </c>
      <c r="X18" s="30">
        <f>'[1]Prumer-proveditelnost'!$Z$18</f>
        <v>2.02</v>
      </c>
      <c r="Y18" s="20">
        <f>COUNT(uziti_BIM6[[#This Row],[PPR (A)]]:uziti_BIM6[[#This Row],[Fáze odstraňování stavby (K)]])</f>
        <v>10</v>
      </c>
      <c r="Z18" s="45">
        <f>uziti_BIM6[[#This Row],[Průměr užitečnosti]]-uziti_BIM6[[#This Row],[Průměr proveditelnosti]]</f>
        <v>6.2200000000000024</v>
      </c>
      <c r="AA18" s="45">
        <f>uziti_BIM6[[#This Row],[Užitek]]*uziti_BIM6[[#This Row],[Počet výskytů]]</f>
        <v>62.200000000000024</v>
      </c>
      <c r="AB18" s="59" t="s">
        <v>32</v>
      </c>
      <c r="AC18" s="61" t="s">
        <v>122</v>
      </c>
      <c r="AD18" s="59" t="s">
        <v>123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 ht="30" customHeight="1" x14ac:dyDescent="0.25">
      <c r="A19" s="2">
        <f t="shared" si="0"/>
        <v>11</v>
      </c>
      <c r="B19" s="3" t="s">
        <v>28</v>
      </c>
      <c r="C19" s="3">
        <v>18</v>
      </c>
      <c r="D19" s="3">
        <v>12</v>
      </c>
      <c r="E19" s="3" t="s">
        <v>97</v>
      </c>
      <c r="F19" s="3" t="s">
        <v>32</v>
      </c>
      <c r="G19" s="6" t="s">
        <v>98</v>
      </c>
      <c r="H19" s="6" t="s">
        <v>99</v>
      </c>
      <c r="I19" s="1" t="s">
        <v>32</v>
      </c>
      <c r="J19" s="3" t="s">
        <v>32</v>
      </c>
      <c r="K19" s="3" t="s">
        <v>32</v>
      </c>
      <c r="L19" s="3"/>
      <c r="M19" s="40">
        <v>7.2</v>
      </c>
      <c r="N19" s="40">
        <v>7.4</v>
      </c>
      <c r="O19" s="40">
        <v>8.6</v>
      </c>
      <c r="P19" s="40">
        <v>9.6</v>
      </c>
      <c r="Q19" s="40">
        <v>9.6</v>
      </c>
      <c r="R19" s="40">
        <v>9.8000000000000007</v>
      </c>
      <c r="S19" s="40">
        <v>9.8000000000000007</v>
      </c>
      <c r="T19" s="40"/>
      <c r="U19" s="40">
        <v>7.5</v>
      </c>
      <c r="V19" s="40">
        <v>4.5</v>
      </c>
      <c r="W19" s="30">
        <f>AVERAGE(uziti_BIM6[[#This Row],[PPR (A)]:[Fáze odstraňování stavby (K)]])</f>
        <v>8.2222222222222214</v>
      </c>
      <c r="X19" s="30">
        <f>'[1]Prumer-proveditelnost'!$Z$19</f>
        <v>1.5</v>
      </c>
      <c r="Y19" s="20">
        <f>COUNT(uziti_BIM6[[#This Row],[PPR (A)]]:uziti_BIM6[[#This Row],[Fáze odstraňování stavby (K)]])</f>
        <v>9</v>
      </c>
      <c r="Z19" s="45">
        <f>uziti_BIM6[[#This Row],[Průměr užitečnosti]]-uziti_BIM6[[#This Row],[Průměr proveditelnosti]]</f>
        <v>6.7222222222222214</v>
      </c>
      <c r="AA19" s="45">
        <f>uziti_BIM6[[#This Row],[Užitek]]*uziti_BIM6[[#This Row],[Počet výskytů]]</f>
        <v>60.499999999999993</v>
      </c>
      <c r="AB19" s="59" t="s">
        <v>32</v>
      </c>
      <c r="AC19" s="61" t="s">
        <v>126</v>
      </c>
      <c r="AD19" s="59" t="s">
        <v>127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 s="28" customFormat="1" ht="30" customHeight="1" x14ac:dyDescent="0.25">
      <c r="A20" s="25">
        <f t="shared" si="0"/>
        <v>11</v>
      </c>
      <c r="B20" s="25" t="s">
        <v>109</v>
      </c>
      <c r="C20" s="3">
        <v>19</v>
      </c>
      <c r="D20" s="3">
        <v>20</v>
      </c>
      <c r="E20" s="3" t="s">
        <v>132</v>
      </c>
      <c r="F20" s="3" t="s">
        <v>133</v>
      </c>
      <c r="G20" s="6" t="s">
        <v>99</v>
      </c>
      <c r="H20" s="27" t="s">
        <v>32</v>
      </c>
      <c r="I20" s="27" t="s">
        <v>32</v>
      </c>
      <c r="J20" s="25" t="s">
        <v>32</v>
      </c>
      <c r="K20" s="25" t="s">
        <v>32</v>
      </c>
      <c r="L20" s="27">
        <v>5.2</v>
      </c>
      <c r="M20" s="2">
        <v>5.4</v>
      </c>
      <c r="N20" s="2">
        <v>6</v>
      </c>
      <c r="O20" s="2">
        <v>7.8</v>
      </c>
      <c r="P20" s="2">
        <v>9.1999999999999993</v>
      </c>
      <c r="Q20" s="2">
        <v>9.1999999999999993</v>
      </c>
      <c r="R20" s="2">
        <v>9.1999999999999993</v>
      </c>
      <c r="S20" s="2">
        <v>8.8000000000000007</v>
      </c>
      <c r="T20" s="2">
        <v>8.8000000000000007</v>
      </c>
      <c r="U20" s="2">
        <v>7.2</v>
      </c>
      <c r="V20" s="2">
        <v>7.8</v>
      </c>
      <c r="W20" s="30">
        <f>AVERAGE(uziti_BIM6[[#This Row],[PPR (A)]:[Fáze odstraňování stavby (K)]])</f>
        <v>7.6909090909090905</v>
      </c>
      <c r="X20" s="31">
        <f>'[1]Prumer-proveditelnost'!$Z$20</f>
        <v>3.4363636363636361</v>
      </c>
      <c r="Y20" s="29">
        <f>COUNT(uziti_BIM6[[#This Row],[PPR (A)]]:uziti_BIM6[[#This Row],[Fáze odstraňování stavby (K)]])</f>
        <v>11</v>
      </c>
      <c r="Z20" s="46">
        <f>uziti_BIM6[[#This Row],[Průměr užitečnosti]]-uziti_BIM6[[#This Row],[Průměr proveditelnosti]]</f>
        <v>4.254545454545454</v>
      </c>
      <c r="AA20" s="46">
        <f>uziti_BIM6[[#This Row],[Užitek]]*uziti_BIM6[[#This Row],[Počet výskytů]]</f>
        <v>46.8</v>
      </c>
      <c r="AB20" s="66" t="s">
        <v>32</v>
      </c>
      <c r="AC20" s="65" t="s">
        <v>32</v>
      </c>
      <c r="AD20" s="65" t="s">
        <v>32</v>
      </c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 s="28" customFormat="1" ht="30" customHeight="1" x14ac:dyDescent="0.25">
      <c r="A21" s="25">
        <f t="shared" si="0"/>
        <v>11</v>
      </c>
      <c r="B21" s="25" t="s">
        <v>109</v>
      </c>
      <c r="C21" s="3">
        <v>20</v>
      </c>
      <c r="D21" s="3">
        <v>15</v>
      </c>
      <c r="E21" s="3" t="s">
        <v>110</v>
      </c>
      <c r="F21" s="3" t="s">
        <v>32</v>
      </c>
      <c r="G21" s="26" t="s">
        <v>32</v>
      </c>
      <c r="H21" s="25" t="s">
        <v>32</v>
      </c>
      <c r="I21" s="25" t="s">
        <v>32</v>
      </c>
      <c r="J21" s="25" t="s">
        <v>32</v>
      </c>
      <c r="K21" s="25" t="s">
        <v>32</v>
      </c>
      <c r="L21" s="27">
        <v>5.4</v>
      </c>
      <c r="M21" s="3">
        <v>5.6</v>
      </c>
      <c r="N21" s="3">
        <v>5.8</v>
      </c>
      <c r="O21" s="3">
        <v>8</v>
      </c>
      <c r="P21" s="3">
        <v>9.4</v>
      </c>
      <c r="Q21" s="3">
        <v>9.4</v>
      </c>
      <c r="R21" s="3">
        <v>9.4</v>
      </c>
      <c r="S21" s="3">
        <v>9.4</v>
      </c>
      <c r="T21" s="3">
        <v>9.4</v>
      </c>
      <c r="U21" s="3">
        <v>9.4</v>
      </c>
      <c r="V21" s="3">
        <v>8.4</v>
      </c>
      <c r="W21" s="30">
        <f>AVERAGE(uziti_BIM6[[#This Row],[PPR (A)]:[Fáze odstraňování stavby (K)]])</f>
        <v>8.1454545454545464</v>
      </c>
      <c r="X21" s="31">
        <f>'[1]Prumer-proveditelnost'!$Z$21</f>
        <v>3.3272727272727276</v>
      </c>
      <c r="Y21" s="29">
        <f>COUNT(uziti_BIM6[[#This Row],[PPR (A)]]:uziti_BIM6[[#This Row],[Fáze odstraňování stavby (K)]])</f>
        <v>11</v>
      </c>
      <c r="Z21" s="46">
        <f>uziti_BIM6[[#This Row],[Průměr užitečnosti]]-uziti_BIM6[[#This Row],[Průměr proveditelnosti]]</f>
        <v>4.8181818181818183</v>
      </c>
      <c r="AA21" s="46">
        <f>uziti_BIM6[[#This Row],[Užitek]]*uziti_BIM6[[#This Row],[Počet výskytů]]</f>
        <v>53</v>
      </c>
      <c r="AB21" s="66" t="s">
        <v>32</v>
      </c>
      <c r="AC21" s="61" t="s">
        <v>134</v>
      </c>
      <c r="AD21" s="59" t="s">
        <v>135</v>
      </c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 ht="30" customHeight="1" x14ac:dyDescent="0.25">
      <c r="A22" s="2">
        <f t="shared" si="0"/>
        <v>11</v>
      </c>
      <c r="B22" s="3" t="s">
        <v>71</v>
      </c>
      <c r="C22" s="3">
        <v>21</v>
      </c>
      <c r="D22" s="3">
        <v>56</v>
      </c>
      <c r="E22" s="3" t="s">
        <v>276</v>
      </c>
      <c r="F22" s="3" t="s">
        <v>277</v>
      </c>
      <c r="G22" s="6" t="s">
        <v>278</v>
      </c>
      <c r="H22" s="3" t="s">
        <v>32</v>
      </c>
      <c r="I22" s="3" t="s">
        <v>32</v>
      </c>
      <c r="J22" s="3" t="s">
        <v>32</v>
      </c>
      <c r="K22" s="3" t="s">
        <v>32</v>
      </c>
      <c r="L22" s="3"/>
      <c r="M22" s="2"/>
      <c r="N22" s="2"/>
      <c r="O22" s="2">
        <v>7.6</v>
      </c>
      <c r="P22" s="2">
        <v>6.4</v>
      </c>
      <c r="Q22" s="2">
        <v>4.8</v>
      </c>
      <c r="R22" s="2">
        <v>4.4000000000000004</v>
      </c>
      <c r="S22" s="2">
        <v>4.4000000000000004</v>
      </c>
      <c r="T22" s="2">
        <v>5.2</v>
      </c>
      <c r="U22" s="2">
        <v>5.2</v>
      </c>
      <c r="V22" s="2"/>
      <c r="W22" s="30">
        <f>AVERAGE(uziti_BIM6[[#This Row],[PPR (A)]:[Fáze odstraňování stavby (K)]])</f>
        <v>5.4285714285714297</v>
      </c>
      <c r="X22" s="30">
        <f>'[1]Prumer-proveditelnost'!$Z$22</f>
        <v>6.1142857142857139</v>
      </c>
      <c r="Y22" s="20">
        <f>COUNT(uziti_BIM6[[#This Row],[PPR (A)]]:uziti_BIM6[[#This Row],[Fáze odstraňování stavby (K)]])</f>
        <v>7</v>
      </c>
      <c r="Z22" s="45">
        <f>uziti_BIM6[[#This Row],[Průměr užitečnosti]]-uziti_BIM6[[#This Row],[Průměr proveditelnosti]]</f>
        <v>-0.68571428571428417</v>
      </c>
      <c r="AA22" s="45">
        <f>uziti_BIM6[[#This Row],[Užitek]]*uziti_BIM6[[#This Row],[Počet výskytů]]</f>
        <v>-4.7999999999999892</v>
      </c>
      <c r="AB22" s="59" t="s">
        <v>137</v>
      </c>
      <c r="AC22" s="59" t="s">
        <v>138</v>
      </c>
      <c r="AD22" s="59" t="s">
        <v>139</v>
      </c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 s="8" customFormat="1" ht="30" customHeight="1" x14ac:dyDescent="0.25">
      <c r="A23" s="2">
        <f t="shared" si="0"/>
        <v>11</v>
      </c>
      <c r="B23" s="3" t="s">
        <v>63</v>
      </c>
      <c r="C23" s="2">
        <v>22</v>
      </c>
      <c r="D23" s="3">
        <v>7</v>
      </c>
      <c r="E23" s="3" t="s">
        <v>64</v>
      </c>
      <c r="F23" s="3" t="s">
        <v>65</v>
      </c>
      <c r="G23" s="6" t="s">
        <v>66</v>
      </c>
      <c r="H23" s="6" t="s">
        <v>67</v>
      </c>
      <c r="I23" s="3" t="s">
        <v>32</v>
      </c>
      <c r="J23" s="3" t="s">
        <v>32</v>
      </c>
      <c r="K23" s="3" t="s">
        <v>32</v>
      </c>
      <c r="L23" s="3"/>
      <c r="M23" s="3"/>
      <c r="N23" s="3"/>
      <c r="O23" s="3"/>
      <c r="P23" s="3"/>
      <c r="Q23" s="3"/>
      <c r="R23" s="3">
        <v>10</v>
      </c>
      <c r="S23" s="3">
        <v>10</v>
      </c>
      <c r="T23" s="3"/>
      <c r="U23" s="3"/>
      <c r="V23" s="3">
        <v>7</v>
      </c>
      <c r="W23" s="30">
        <f>AVERAGE(uziti_BIM6[[#This Row],[PPR (A)]:[Fáze odstraňování stavby (K)]])</f>
        <v>9</v>
      </c>
      <c r="X23" s="32">
        <f>'[1]Prumer-proveditelnost'!$Z$23</f>
        <v>5.3000000000000007</v>
      </c>
      <c r="Y23" s="22">
        <f>COUNT(uziti_BIM6[[#This Row],[PPR (A)]]:uziti_BIM6[[#This Row],[Fáze odstraňování stavby (K)]])</f>
        <v>3</v>
      </c>
      <c r="Z23" s="50">
        <f>uziti_BIM6[[#This Row],[Průměr užitečnosti]]-uziti_BIM6[[#This Row],[Průměr proveditelnosti]]</f>
        <v>3.6999999999999993</v>
      </c>
      <c r="AA23" s="50">
        <f>uziti_BIM6[[#This Row],[Užitek]]*uziti_BIM6[[#This Row],[Počet výskytů]]</f>
        <v>11.099999999999998</v>
      </c>
      <c r="AB23" s="59" t="s">
        <v>32</v>
      </c>
      <c r="AC23" s="61" t="s">
        <v>142</v>
      </c>
      <c r="AD23" s="59" t="s">
        <v>143</v>
      </c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 ht="30" customHeight="1" x14ac:dyDescent="0.25">
      <c r="A24" s="2">
        <f t="shared" si="0"/>
        <v>11</v>
      </c>
      <c r="B24" s="3" t="s">
        <v>71</v>
      </c>
      <c r="C24" s="3">
        <v>23</v>
      </c>
      <c r="D24" s="3">
        <v>44</v>
      </c>
      <c r="E24" s="3" t="s">
        <v>227</v>
      </c>
      <c r="F24" s="3" t="s">
        <v>228</v>
      </c>
      <c r="G24" s="6" t="s">
        <v>227</v>
      </c>
      <c r="H24" s="3" t="s">
        <v>32</v>
      </c>
      <c r="I24" s="3" t="s">
        <v>32</v>
      </c>
      <c r="J24" s="3" t="s">
        <v>32</v>
      </c>
      <c r="K24" s="3" t="s">
        <v>32</v>
      </c>
      <c r="L24" s="3"/>
      <c r="M24" s="3">
        <v>4</v>
      </c>
      <c r="N24" s="3">
        <v>6</v>
      </c>
      <c r="O24" s="1">
        <v>8.6</v>
      </c>
      <c r="P24" s="3">
        <v>7.4</v>
      </c>
      <c r="Q24" s="3">
        <v>5.8</v>
      </c>
      <c r="R24" s="1">
        <v>5.2</v>
      </c>
      <c r="S24" s="3">
        <v>5.2</v>
      </c>
      <c r="T24" s="3">
        <v>6.6</v>
      </c>
      <c r="U24" s="1">
        <v>8.6</v>
      </c>
      <c r="V24" s="3"/>
      <c r="W24" s="30">
        <f>AVERAGE(uziti_BIM6[[#This Row],[PPR (A)]:[Fáze odstraňování stavby (K)]])</f>
        <v>6.3777777777777782</v>
      </c>
      <c r="X24" s="30">
        <f>'[1]Prumer-proveditelnost'!$Z$24</f>
        <v>4.6499999999999995</v>
      </c>
      <c r="Y24" s="20">
        <f>COUNT(uziti_BIM6[[#This Row],[PPR (A)]]:uziti_BIM6[[#This Row],[Fáze odstraňování stavby (K)]])</f>
        <v>9</v>
      </c>
      <c r="Z24" s="45">
        <f>uziti_BIM6[[#This Row],[Průměr užitečnosti]]-uziti_BIM6[[#This Row],[Průměr proveditelnosti]]</f>
        <v>1.7277777777777787</v>
      </c>
      <c r="AA24" s="45">
        <f>uziti_BIM6[[#This Row],[Užitek]]*uziti_BIM6[[#This Row],[Počet výskytů]]</f>
        <v>15.550000000000008</v>
      </c>
      <c r="AB24" s="59" t="s">
        <v>32</v>
      </c>
      <c r="AC24" s="61" t="s">
        <v>146</v>
      </c>
      <c r="AD24" s="59" t="s">
        <v>147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 ht="30" customHeight="1" x14ac:dyDescent="0.25">
      <c r="A25" s="2">
        <f t="shared" si="0"/>
        <v>11</v>
      </c>
      <c r="B25" s="3" t="s">
        <v>41</v>
      </c>
      <c r="C25" s="3">
        <v>24</v>
      </c>
      <c r="D25" s="3">
        <v>42</v>
      </c>
      <c r="E25" s="3" t="s">
        <v>217</v>
      </c>
      <c r="F25" s="6"/>
      <c r="G25" s="6" t="s">
        <v>218</v>
      </c>
      <c r="H25" s="3" t="s">
        <v>32</v>
      </c>
      <c r="I25" s="3" t="s">
        <v>32</v>
      </c>
      <c r="J25" s="3" t="s">
        <v>32</v>
      </c>
      <c r="K25" s="3" t="s">
        <v>32</v>
      </c>
      <c r="L25" s="3"/>
      <c r="M25" s="3"/>
      <c r="N25" s="3"/>
      <c r="O25" s="3"/>
      <c r="P25" s="3"/>
      <c r="Q25" s="3"/>
      <c r="R25" s="3"/>
      <c r="S25" s="3">
        <v>4.2</v>
      </c>
      <c r="T25" s="3">
        <v>7.8</v>
      </c>
      <c r="U25" s="3">
        <v>6</v>
      </c>
      <c r="V25" s="3">
        <v>8</v>
      </c>
      <c r="W25" s="30">
        <f>AVERAGE(uziti_BIM6[[#This Row],[PPR (A)]:[Fáze odstraňování stavby (K)]])</f>
        <v>6.5</v>
      </c>
      <c r="X25" s="30">
        <f>'[1]Prumer-proveditelnost'!$Z$25</f>
        <v>7.4000000000000012</v>
      </c>
      <c r="Y25" s="20">
        <f>COUNT(uziti_BIM6[[#This Row],[PPR (A)]]:uziti_BIM6[[#This Row],[Fáze odstraňování stavby (K)]])</f>
        <v>4</v>
      </c>
      <c r="Z25" s="45">
        <f>uziti_BIM6[[#This Row],[Průměr užitečnosti]]-uziti_BIM6[[#This Row],[Průměr proveditelnosti]]</f>
        <v>-0.90000000000000124</v>
      </c>
      <c r="AA25" s="45">
        <f>uziti_BIM6[[#This Row],[Užitek]]*uziti_BIM6[[#This Row],[Počet výskytů]]</f>
        <v>-3.600000000000005</v>
      </c>
      <c r="AB25" s="59" t="s">
        <v>32</v>
      </c>
      <c r="AC25" s="59" t="s">
        <v>32</v>
      </c>
      <c r="AD25" s="59" t="s">
        <v>32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 ht="30" customHeight="1" x14ac:dyDescent="0.25">
      <c r="A26" s="2">
        <f t="shared" si="0"/>
        <v>11</v>
      </c>
      <c r="B26" s="3" t="s">
        <v>36</v>
      </c>
      <c r="C26" s="3">
        <v>25</v>
      </c>
      <c r="D26" s="3">
        <v>2</v>
      </c>
      <c r="E26" s="3" t="s">
        <v>37</v>
      </c>
      <c r="F26" s="3" t="s">
        <v>38</v>
      </c>
      <c r="G26" s="3" t="s">
        <v>32</v>
      </c>
      <c r="H26" s="3" t="s">
        <v>32</v>
      </c>
      <c r="I26" s="3" t="s">
        <v>32</v>
      </c>
      <c r="J26" s="3" t="s">
        <v>32</v>
      </c>
      <c r="K26" s="3" t="s">
        <v>32</v>
      </c>
      <c r="L26" s="2"/>
      <c r="M26" s="2"/>
      <c r="N26" s="2"/>
      <c r="O26" s="2"/>
      <c r="P26" s="2"/>
      <c r="Q26" s="2"/>
      <c r="R26" s="2"/>
      <c r="S26" s="2"/>
      <c r="T26" s="2"/>
      <c r="U26" s="2">
        <v>9.6</v>
      </c>
      <c r="V26" s="2"/>
      <c r="W26" s="30">
        <f>AVERAGE(uziti_BIM6[[#This Row],[PPR (A)]:[Fáze odstraňování stavby (K)]])</f>
        <v>9.6</v>
      </c>
      <c r="X26" s="30">
        <v>4.7</v>
      </c>
      <c r="Y26" s="20">
        <f>COUNT(uziti_BIM6[[#This Row],[PPR (A)]]:uziti_BIM6[[#This Row],[Fáze odstraňování stavby (K)]])</f>
        <v>1</v>
      </c>
      <c r="Z26" s="45">
        <f>uziti_BIM6[[#This Row],[Průměr užitečnosti]]-uziti_BIM6[[#This Row],[Průměr proveditelnosti]]</f>
        <v>4.8999999999999995</v>
      </c>
      <c r="AA26" s="45">
        <f>uziti_BIM6[[#This Row],[Užitek]]*uziti_BIM6[[#This Row],[Počet výskytů]]</f>
        <v>4.8999999999999995</v>
      </c>
      <c r="AB26" s="59" t="s">
        <v>151</v>
      </c>
      <c r="AC26" s="59" t="s">
        <v>32</v>
      </c>
      <c r="AD26" s="59" t="s">
        <v>32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 ht="30" customHeight="1" x14ac:dyDescent="0.25">
      <c r="A27" s="2">
        <f t="shared" si="0"/>
        <v>11</v>
      </c>
      <c r="B27" s="3" t="s">
        <v>28</v>
      </c>
      <c r="C27" s="3">
        <v>26</v>
      </c>
      <c r="D27" s="3">
        <v>35</v>
      </c>
      <c r="E27" s="3" t="s">
        <v>188</v>
      </c>
      <c r="F27" s="55" t="s">
        <v>162</v>
      </c>
      <c r="G27" s="6" t="s">
        <v>189</v>
      </c>
      <c r="H27" s="6" t="s">
        <v>190</v>
      </c>
      <c r="I27" s="1" t="s">
        <v>32</v>
      </c>
      <c r="J27" s="3" t="s">
        <v>32</v>
      </c>
      <c r="K27" s="3" t="s">
        <v>32</v>
      </c>
      <c r="L27" s="3"/>
      <c r="M27" s="3">
        <v>7.8</v>
      </c>
      <c r="N27" s="3">
        <v>8</v>
      </c>
      <c r="O27" s="1">
        <v>8.8000000000000007</v>
      </c>
      <c r="P27" s="3">
        <v>8.6</v>
      </c>
      <c r="Q27" s="3">
        <v>5.2</v>
      </c>
      <c r="R27" s="1">
        <v>5.8</v>
      </c>
      <c r="S27" s="3">
        <v>4.8</v>
      </c>
      <c r="T27" s="3"/>
      <c r="U27" s="1"/>
      <c r="V27" s="3">
        <v>5</v>
      </c>
      <c r="W27" s="30">
        <f>AVERAGE(uziti_BIM6[[#This Row],[PPR (A)]:[Fáze odstraňování stavby (K)]])</f>
        <v>6.75</v>
      </c>
      <c r="X27" s="30">
        <f>'[1]Prumer-proveditelnost'!$Z$27</f>
        <v>5.85</v>
      </c>
      <c r="Y27" s="20">
        <f>COUNT(uziti_BIM6[[#This Row],[PPR (A)]]:uziti_BIM6[[#This Row],[Fáze odstraňování stavby (K)]])</f>
        <v>8</v>
      </c>
      <c r="Z27" s="45">
        <f>uziti_BIM6[[#This Row],[Průměr užitečnosti]]-uziti_BIM6[[#This Row],[Průměr proveditelnosti]]</f>
        <v>0.90000000000000036</v>
      </c>
      <c r="AA27" s="45">
        <f>uziti_BIM6[[#This Row],[Užitek]]*uziti_BIM6[[#This Row],[Počet výskytů]]</f>
        <v>7.2000000000000028</v>
      </c>
      <c r="AB27" s="59" t="s">
        <v>158</v>
      </c>
      <c r="AC27" s="61" t="s">
        <v>159</v>
      </c>
      <c r="AD27" s="59" t="s">
        <v>160</v>
      </c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 s="8" customFormat="1" ht="30" customHeight="1" x14ac:dyDescent="0.25">
      <c r="A28" s="2">
        <f t="shared" si="0"/>
        <v>11</v>
      </c>
      <c r="B28" s="3" t="s">
        <v>140</v>
      </c>
      <c r="C28" s="3">
        <v>27</v>
      </c>
      <c r="D28" s="3">
        <v>61</v>
      </c>
      <c r="E28" s="3" t="s">
        <v>300</v>
      </c>
      <c r="F28" s="3" t="s">
        <v>301</v>
      </c>
      <c r="G28" s="6" t="s">
        <v>302</v>
      </c>
      <c r="H28" s="6" t="s">
        <v>32</v>
      </c>
      <c r="I28" s="6" t="s">
        <v>32</v>
      </c>
      <c r="J28" s="3" t="s">
        <v>32</v>
      </c>
      <c r="K28" s="3" t="s">
        <v>32</v>
      </c>
      <c r="L28" s="3"/>
      <c r="M28" s="3"/>
      <c r="N28" s="3">
        <v>3.4</v>
      </c>
      <c r="O28" s="3">
        <v>5</v>
      </c>
      <c r="P28" s="3">
        <v>4.8</v>
      </c>
      <c r="Q28" s="3">
        <v>3.4</v>
      </c>
      <c r="R28" s="3">
        <v>2.4</v>
      </c>
      <c r="S28" s="3">
        <v>2.8</v>
      </c>
      <c r="T28" s="3"/>
      <c r="U28" s="3">
        <v>4.5999999999999996</v>
      </c>
      <c r="V28" s="3"/>
      <c r="W28" s="30">
        <f>AVERAGE(uziti_BIM6[[#This Row],[PPR (A)]:[Fáze odstraňování stavby (K)]])</f>
        <v>3.7714285714285714</v>
      </c>
      <c r="X28" s="32">
        <f>'[1]Prumer-proveditelnost'!$Z$28</f>
        <v>7.4</v>
      </c>
      <c r="Y28" s="22">
        <f>COUNT(uziti_BIM6[[#This Row],[PPR (A)]]:uziti_BIM6[[#This Row],[Fáze odstraňování stavby (K)]])</f>
        <v>7</v>
      </c>
      <c r="Z28" s="50">
        <f>uziti_BIM6[[#This Row],[Průměr užitečnosti]]-uziti_BIM6[[#This Row],[Průměr proveditelnosti]]</f>
        <v>-3.628571428571429</v>
      </c>
      <c r="AA28" s="50">
        <f>uziti_BIM6[[#This Row],[Užitek]]*uziti_BIM6[[#This Row],[Počet výskytů]]</f>
        <v>-25.400000000000002</v>
      </c>
      <c r="AB28" s="59" t="s">
        <v>164</v>
      </c>
      <c r="AC28" s="61" t="s">
        <v>165</v>
      </c>
      <c r="AD28" s="59" t="s">
        <v>166</v>
      </c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</row>
    <row r="29" spans="1:74" ht="30" customHeight="1" x14ac:dyDescent="0.25">
      <c r="A29" s="2">
        <f t="shared" si="0"/>
        <v>11</v>
      </c>
      <c r="B29" s="3" t="s">
        <v>71</v>
      </c>
      <c r="C29" s="2">
        <v>28</v>
      </c>
      <c r="D29" s="3">
        <v>8</v>
      </c>
      <c r="E29" s="3" t="s">
        <v>72</v>
      </c>
      <c r="F29" s="1" t="s">
        <v>73</v>
      </c>
      <c r="G29" s="6" t="s">
        <v>74</v>
      </c>
      <c r="H29" s="1" t="s">
        <v>32</v>
      </c>
      <c r="I29" s="1" t="s">
        <v>32</v>
      </c>
      <c r="J29" s="3" t="s">
        <v>32</v>
      </c>
      <c r="K29" s="3" t="s">
        <v>32</v>
      </c>
      <c r="L29" s="3">
        <v>8.4</v>
      </c>
      <c r="M29" s="3">
        <v>8.8000000000000007</v>
      </c>
      <c r="N29" s="3">
        <v>8.8000000000000007</v>
      </c>
      <c r="O29" s="1">
        <v>9</v>
      </c>
      <c r="P29" s="1">
        <v>9.6</v>
      </c>
      <c r="Q29" s="3">
        <v>9.4</v>
      </c>
      <c r="R29" s="1">
        <v>9.6</v>
      </c>
      <c r="S29" s="3">
        <v>7.8</v>
      </c>
      <c r="T29" s="1"/>
      <c r="U29" s="3"/>
      <c r="V29" s="1">
        <v>8</v>
      </c>
      <c r="W29" s="30">
        <f>AVERAGE(uziti_BIM6[[#This Row],[PPR (A)]:[Fáze odstraňování stavby (K)]])</f>
        <v>8.8222222222222229</v>
      </c>
      <c r="X29" s="30">
        <f>'[1]Prumer-proveditelnost'!$Z$29</f>
        <v>2.4444444444444446</v>
      </c>
      <c r="Y29" s="20">
        <f>COUNT(uziti_BIM6[[#This Row],[PPR (A)]]:uziti_BIM6[[#This Row],[Fáze odstraňování stavby (K)]])</f>
        <v>9</v>
      </c>
      <c r="Z29" s="45">
        <f>uziti_BIM6[[#This Row],[Průměr užitečnosti]]-uziti_BIM6[[#This Row],[Průměr proveditelnosti]]</f>
        <v>6.3777777777777782</v>
      </c>
      <c r="AA29" s="45">
        <f>uziti_BIM6[[#This Row],[Užitek]]*uziti_BIM6[[#This Row],[Počet výskytů]]</f>
        <v>57.400000000000006</v>
      </c>
      <c r="AB29" s="59" t="s">
        <v>171</v>
      </c>
      <c r="AC29" s="59" t="s">
        <v>172</v>
      </c>
      <c r="AD29" s="59" t="s">
        <v>173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 ht="30" customHeight="1" x14ac:dyDescent="0.25">
      <c r="A30" s="2">
        <f t="shared" si="0"/>
        <v>11</v>
      </c>
      <c r="B30" s="3" t="s">
        <v>28</v>
      </c>
      <c r="C30" s="3">
        <v>29</v>
      </c>
      <c r="D30" s="3">
        <v>49</v>
      </c>
      <c r="E30" s="3" t="s">
        <v>248</v>
      </c>
      <c r="F30" s="3" t="s">
        <v>249</v>
      </c>
      <c r="G30" s="6" t="s">
        <v>250</v>
      </c>
      <c r="H30" s="6" t="s">
        <v>239</v>
      </c>
      <c r="I30" s="1" t="s">
        <v>32</v>
      </c>
      <c r="J30" s="3" t="s">
        <v>32</v>
      </c>
      <c r="K30" s="3" t="s">
        <v>32</v>
      </c>
      <c r="L30" s="3"/>
      <c r="M30" s="2">
        <v>7</v>
      </c>
      <c r="N30" s="2">
        <v>7</v>
      </c>
      <c r="O30" s="2">
        <v>8</v>
      </c>
      <c r="P30" s="2">
        <v>7</v>
      </c>
      <c r="Q30" s="2">
        <v>4</v>
      </c>
      <c r="R30" s="2"/>
      <c r="S30" s="2">
        <v>4</v>
      </c>
      <c r="T30" s="2"/>
      <c r="U30" s="2">
        <v>4.2</v>
      </c>
      <c r="V30" s="2"/>
      <c r="W30" s="30">
        <f>AVERAGE(uziti_BIM6[[#This Row],[PPR (A)]:[Fáze odstraňování stavby (K)]])</f>
        <v>5.8857142857142861</v>
      </c>
      <c r="X30" s="30">
        <v>3</v>
      </c>
      <c r="Y30" s="20">
        <f>COUNT(uziti_BIM6[[#This Row],[PPR (A)]]:uziti_BIM6[[#This Row],[Fáze odstraňování stavby (K)]])</f>
        <v>7</v>
      </c>
      <c r="Z30" s="45">
        <f>uziti_BIM6[[#This Row],[Průměr užitečnosti]]-uziti_BIM6[[#This Row],[Průměr proveditelnosti]]</f>
        <v>2.8857142857142861</v>
      </c>
      <c r="AA30" s="45">
        <f>uziti_BIM6[[#This Row],[Užitek]]*uziti_BIM6[[#This Row],[Počet výskytů]]</f>
        <v>20.200000000000003</v>
      </c>
      <c r="AB30" s="59" t="s">
        <v>32</v>
      </c>
      <c r="AC30" s="61" t="s">
        <v>175</v>
      </c>
      <c r="AD30" s="59" t="s">
        <v>176</v>
      </c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</row>
    <row r="31" spans="1:74" ht="30" customHeight="1" x14ac:dyDescent="0.25">
      <c r="A31" s="2">
        <f t="shared" si="0"/>
        <v>11</v>
      </c>
      <c r="B31" s="3" t="s">
        <v>28</v>
      </c>
      <c r="C31" s="3">
        <v>30</v>
      </c>
      <c r="D31" s="3">
        <v>1</v>
      </c>
      <c r="E31" s="3" t="s">
        <v>29</v>
      </c>
      <c r="F31" s="54" t="s">
        <v>30</v>
      </c>
      <c r="G31" s="4" t="s">
        <v>31</v>
      </c>
      <c r="H31" s="1" t="s">
        <v>32</v>
      </c>
      <c r="I31" s="1" t="s">
        <v>32</v>
      </c>
      <c r="J31" s="3" t="s">
        <v>32</v>
      </c>
      <c r="K31" s="3" t="s">
        <v>32</v>
      </c>
      <c r="L31" s="3"/>
      <c r="M31" s="1">
        <v>10</v>
      </c>
      <c r="N31" s="1">
        <v>10</v>
      </c>
      <c r="O31" s="3">
        <v>10</v>
      </c>
      <c r="P31" s="1">
        <v>10</v>
      </c>
      <c r="Q31" s="3">
        <v>10</v>
      </c>
      <c r="R31" s="1">
        <v>10</v>
      </c>
      <c r="S31" s="3">
        <v>10</v>
      </c>
      <c r="T31" s="1"/>
      <c r="U31" s="3">
        <v>10</v>
      </c>
      <c r="V31" s="1">
        <v>10</v>
      </c>
      <c r="W31" s="30">
        <f>AVERAGE(uziti_BIM6[[#This Row],[PPR (A)]:[Fáze odstraňování stavby (K)]])</f>
        <v>10</v>
      </c>
      <c r="X31" s="30">
        <f>'[1]Prumer-proveditelnost'!$Z$31</f>
        <v>1.6199999999999999</v>
      </c>
      <c r="Y31" s="20">
        <f>COUNT(uziti_BIM6[[#This Row],[PPR (A)]]:uziti_BIM6[[#This Row],[Fáze odstraňování stavby (K)]])</f>
        <v>9</v>
      </c>
      <c r="Z31" s="45">
        <f>uziti_BIM6[[#This Row],[Průměr užitečnosti]]-uziti_BIM6[[#This Row],[Průměr proveditelnosti]]</f>
        <v>8.3800000000000008</v>
      </c>
      <c r="AA31" s="45">
        <f>uziti_BIM6[[#This Row],[Užitek]]*uziti_BIM6[[#This Row],[Počet výskytů]]</f>
        <v>75.42</v>
      </c>
      <c r="AB31" s="62" t="s">
        <v>32</v>
      </c>
      <c r="AC31" s="67" t="s">
        <v>179</v>
      </c>
      <c r="AD31" s="59" t="s">
        <v>180</v>
      </c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</row>
    <row r="32" spans="1:74" ht="30" customHeight="1" x14ac:dyDescent="0.25">
      <c r="A32" s="2">
        <f t="shared" si="0"/>
        <v>11</v>
      </c>
      <c r="B32" s="3" t="s">
        <v>28</v>
      </c>
      <c r="C32" s="2">
        <v>31</v>
      </c>
      <c r="D32" s="3">
        <v>27</v>
      </c>
      <c r="E32" s="3" t="s">
        <v>161</v>
      </c>
      <c r="F32" s="55" t="s">
        <v>162</v>
      </c>
      <c r="G32" s="6" t="s">
        <v>163</v>
      </c>
      <c r="H32" s="1" t="s">
        <v>32</v>
      </c>
      <c r="I32" s="1" t="s">
        <v>32</v>
      </c>
      <c r="J32" s="3" t="s">
        <v>32</v>
      </c>
      <c r="K32" s="3" t="s">
        <v>32</v>
      </c>
      <c r="L32" s="3"/>
      <c r="M32" s="3">
        <v>6</v>
      </c>
      <c r="N32" s="3">
        <v>7.8</v>
      </c>
      <c r="O32" s="3">
        <v>8</v>
      </c>
      <c r="P32" s="3"/>
      <c r="Q32" s="3"/>
      <c r="R32" s="3"/>
      <c r="S32" s="3">
        <v>6</v>
      </c>
      <c r="T32" s="3">
        <v>8</v>
      </c>
      <c r="U32" s="3"/>
      <c r="V32" s="3">
        <v>7</v>
      </c>
      <c r="W32" s="30">
        <f>AVERAGE(uziti_BIM6[[#This Row],[PPR (A)]:[Fáze odstraňování stavby (K)]])</f>
        <v>7.1333333333333329</v>
      </c>
      <c r="X32" s="30">
        <f>'[1]Prumer-proveditelnost'!$Z$32</f>
        <v>6.5333333333333341</v>
      </c>
      <c r="Y32" s="20">
        <f>COUNT(uziti_BIM6[[#This Row],[PPR (A)]]:uziti_BIM6[[#This Row],[Fáze odstraňování stavby (K)]])</f>
        <v>6</v>
      </c>
      <c r="Z32" s="45">
        <f>uziti_BIM6[[#This Row],[Průměr užitečnosti]]-uziti_BIM6[[#This Row],[Průměr proveditelnosti]]</f>
        <v>0.59999999999999876</v>
      </c>
      <c r="AA32" s="45">
        <f>uziti_BIM6[[#This Row],[Užitek]]*uziti_BIM6[[#This Row],[Počet výskytů]]</f>
        <v>3.5999999999999925</v>
      </c>
      <c r="AB32" s="59" t="s">
        <v>32</v>
      </c>
      <c r="AC32" s="65" t="s">
        <v>32</v>
      </c>
      <c r="AD32" s="65" t="s">
        <v>32</v>
      </c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</row>
    <row r="33" spans="1:74" ht="30" customHeight="1" x14ac:dyDescent="0.25">
      <c r="A33" s="2">
        <f t="shared" si="0"/>
        <v>11</v>
      </c>
      <c r="B33" s="3" t="s">
        <v>28</v>
      </c>
      <c r="C33" s="3">
        <v>32</v>
      </c>
      <c r="D33" s="3">
        <v>41</v>
      </c>
      <c r="E33" s="3" t="s">
        <v>216</v>
      </c>
      <c r="F33" s="55" t="s">
        <v>162</v>
      </c>
      <c r="G33" s="6" t="s">
        <v>163</v>
      </c>
      <c r="H33" s="1" t="s">
        <v>32</v>
      </c>
      <c r="I33" s="1" t="s">
        <v>32</v>
      </c>
      <c r="J33" s="3" t="s">
        <v>32</v>
      </c>
      <c r="K33" s="3" t="s">
        <v>32</v>
      </c>
      <c r="L33" s="3">
        <v>6</v>
      </c>
      <c r="M33" s="2">
        <v>6</v>
      </c>
      <c r="N33" s="2">
        <v>7.8</v>
      </c>
      <c r="O33" s="2">
        <v>8</v>
      </c>
      <c r="P33" s="2"/>
      <c r="Q33" s="2"/>
      <c r="R33" s="2"/>
      <c r="S33" s="2"/>
      <c r="T33" s="2"/>
      <c r="U33" s="2"/>
      <c r="V33" s="2">
        <v>5</v>
      </c>
      <c r="W33" s="30">
        <f>AVERAGE(uziti_BIM6[[#This Row],[PPR (A)]:[Fáze odstraňování stavby (K)]])</f>
        <v>6.56</v>
      </c>
      <c r="X33" s="30">
        <f>'[1]Prumer-proveditelnost'!$Z$33</f>
        <v>6.7333333333333334</v>
      </c>
      <c r="Y33" s="20">
        <f>COUNT(uziti_BIM6[[#This Row],[PPR (A)]]:uziti_BIM6[[#This Row],[Fáze odstraňování stavby (K)]])</f>
        <v>5</v>
      </c>
      <c r="Z33" s="45">
        <f>uziti_BIM6[[#This Row],[Průměr užitečnosti]]-uziti_BIM6[[#This Row],[Průměr proveditelnosti]]</f>
        <v>-0.17333333333333378</v>
      </c>
      <c r="AA33" s="45">
        <f>uziti_BIM6[[#This Row],[Užitek]]*uziti_BIM6[[#This Row],[Počet výskytů]]</f>
        <v>-0.86666666666666892</v>
      </c>
      <c r="AB33" s="59" t="s">
        <v>32</v>
      </c>
      <c r="AC33" s="59" t="s">
        <v>32</v>
      </c>
      <c r="AD33" s="59" t="s">
        <v>32</v>
      </c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</row>
    <row r="34" spans="1:74" ht="30" customHeight="1" x14ac:dyDescent="0.25">
      <c r="A34" s="2">
        <f t="shared" ref="A34:A62" si="1">11-COUNTIF(L34:V34,"-")</f>
        <v>11</v>
      </c>
      <c r="B34" s="3" t="s">
        <v>28</v>
      </c>
      <c r="C34" s="3">
        <v>33</v>
      </c>
      <c r="D34" s="3">
        <v>36</v>
      </c>
      <c r="E34" s="3" t="s">
        <v>193</v>
      </c>
      <c r="F34" s="55" t="s">
        <v>162</v>
      </c>
      <c r="G34" s="6" t="s">
        <v>163</v>
      </c>
      <c r="H34" s="1" t="s">
        <v>32</v>
      </c>
      <c r="I34" s="1" t="s">
        <v>32</v>
      </c>
      <c r="J34" s="3" t="s">
        <v>32</v>
      </c>
      <c r="K34" s="3" t="s">
        <v>32</v>
      </c>
      <c r="L34" s="3"/>
      <c r="M34" s="3">
        <v>6</v>
      </c>
      <c r="N34" s="3">
        <v>7.4</v>
      </c>
      <c r="O34" s="3">
        <v>7.6</v>
      </c>
      <c r="P34" s="3"/>
      <c r="Q34" s="3"/>
      <c r="R34" s="3"/>
      <c r="S34" s="3">
        <v>6</v>
      </c>
      <c r="T34" s="3">
        <v>8</v>
      </c>
      <c r="U34" s="3"/>
      <c r="V34" s="3">
        <v>5</v>
      </c>
      <c r="W34" s="30">
        <f>AVERAGE(uziti_BIM6[[#This Row],[PPR (A)]:[Fáze odstraňování stavby (K)]])</f>
        <v>6.666666666666667</v>
      </c>
      <c r="X34" s="30">
        <f>'[1]Prumer-proveditelnost'!$Z$34</f>
        <v>6.9333333333333327</v>
      </c>
      <c r="Y34" s="20">
        <f>COUNT(uziti_BIM6[[#This Row],[PPR (A)]]:uziti_BIM6[[#This Row],[Fáze odstraňování stavby (K)]])</f>
        <v>6</v>
      </c>
      <c r="Z34" s="45">
        <f>uziti_BIM6[[#This Row],[Průměr užitečnosti]]-uziti_BIM6[[#This Row],[Průměr proveditelnosti]]</f>
        <v>-0.26666666666666572</v>
      </c>
      <c r="AA34" s="45">
        <f>uziti_BIM6[[#This Row],[Užitek]]*uziti_BIM6[[#This Row],[Počet výskytů]]</f>
        <v>-1.5999999999999943</v>
      </c>
      <c r="AB34" s="59" t="s">
        <v>32</v>
      </c>
      <c r="AC34" s="59" t="s">
        <v>32</v>
      </c>
      <c r="AD34" s="59" t="s">
        <v>32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</row>
    <row r="35" spans="1:74" ht="30" customHeight="1" x14ac:dyDescent="0.25">
      <c r="A35" s="2">
        <f t="shared" si="1"/>
        <v>11</v>
      </c>
      <c r="B35" s="3" t="s">
        <v>28</v>
      </c>
      <c r="C35" s="2">
        <v>34</v>
      </c>
      <c r="D35" s="3">
        <v>45</v>
      </c>
      <c r="E35" s="3" t="s">
        <v>231</v>
      </c>
      <c r="F35" s="55" t="s">
        <v>162</v>
      </c>
      <c r="G35" s="6" t="s">
        <v>163</v>
      </c>
      <c r="H35" s="1" t="s">
        <v>32</v>
      </c>
      <c r="I35" s="1" t="s">
        <v>32</v>
      </c>
      <c r="J35" s="3" t="s">
        <v>32</v>
      </c>
      <c r="K35" s="3" t="s">
        <v>32</v>
      </c>
      <c r="L35" s="3"/>
      <c r="M35" s="3">
        <v>6.2</v>
      </c>
      <c r="N35" s="3">
        <v>6.2</v>
      </c>
      <c r="O35" s="3">
        <v>7</v>
      </c>
      <c r="P35" s="3">
        <v>7.4</v>
      </c>
      <c r="Q35" s="3">
        <v>5.8</v>
      </c>
      <c r="R35" s="3">
        <v>5.8</v>
      </c>
      <c r="S35" s="3">
        <v>5</v>
      </c>
      <c r="T35" s="3">
        <v>7.6</v>
      </c>
      <c r="U35" s="3">
        <v>6</v>
      </c>
      <c r="V35" s="3"/>
      <c r="W35" s="30">
        <f>AVERAGE(uziti_BIM6[[#This Row],[PPR (A)]:[Fáze odstraňování stavby (K)]])</f>
        <v>6.3333333333333321</v>
      </c>
      <c r="X35" s="30">
        <v>3</v>
      </c>
      <c r="Y35" s="20">
        <f>COUNT(uziti_BIM6[[#This Row],[PPR (A)]]:uziti_BIM6[[#This Row],[Fáze odstraňování stavby (K)]])</f>
        <v>9</v>
      </c>
      <c r="Z35" s="45">
        <f>uziti_BIM6[[#This Row],[Průměr užitečnosti]]-uziti_BIM6[[#This Row],[Průměr proveditelnosti]]</f>
        <v>3.3333333333333321</v>
      </c>
      <c r="AA35" s="45">
        <f>uziti_BIM6[[#This Row],[Užitek]]*uziti_BIM6[[#This Row],[Počet výskytů]]</f>
        <v>29.999999999999989</v>
      </c>
      <c r="AB35" s="59" t="s">
        <v>32</v>
      </c>
      <c r="AC35" s="59" t="s">
        <v>32</v>
      </c>
      <c r="AD35" s="59" t="s">
        <v>32</v>
      </c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</row>
    <row r="36" spans="1:74" s="8" customFormat="1" ht="30" customHeight="1" x14ac:dyDescent="0.25">
      <c r="A36" s="2">
        <f t="shared" si="1"/>
        <v>11</v>
      </c>
      <c r="B36" s="3" t="s">
        <v>28</v>
      </c>
      <c r="C36" s="3">
        <v>35</v>
      </c>
      <c r="D36" s="3">
        <v>38</v>
      </c>
      <c r="E36" s="3" t="s">
        <v>203</v>
      </c>
      <c r="F36" s="3" t="s">
        <v>204</v>
      </c>
      <c r="G36" s="6" t="s">
        <v>189</v>
      </c>
      <c r="H36" s="6" t="s">
        <v>205</v>
      </c>
      <c r="I36" s="3" t="s">
        <v>32</v>
      </c>
      <c r="J36" s="3" t="s">
        <v>32</v>
      </c>
      <c r="K36" s="3" t="s">
        <v>32</v>
      </c>
      <c r="L36" s="3"/>
      <c r="M36" s="1">
        <v>6.6</v>
      </c>
      <c r="N36" s="1">
        <v>7</v>
      </c>
      <c r="O36" s="3">
        <v>8.4</v>
      </c>
      <c r="P36" s="1">
        <v>9.1999999999999993</v>
      </c>
      <c r="Q36" s="1">
        <v>7.6</v>
      </c>
      <c r="R36" s="3">
        <v>5.4</v>
      </c>
      <c r="S36" s="1">
        <v>5</v>
      </c>
      <c r="T36" s="1"/>
      <c r="U36" s="3">
        <v>5.2</v>
      </c>
      <c r="V36" s="1">
        <v>5</v>
      </c>
      <c r="W36" s="30">
        <f>AVERAGE(uziti_BIM6[[#This Row],[PPR (A)]:[Fáze odstraňování stavby (K)]])</f>
        <v>6.6</v>
      </c>
      <c r="X36" s="32">
        <v>5</v>
      </c>
      <c r="Y36" s="22">
        <f>COUNT(uziti_BIM6[[#This Row],[PPR (A)]]:uziti_BIM6[[#This Row],[Fáze odstraňování stavby (K)]])</f>
        <v>9</v>
      </c>
      <c r="Z36" s="50">
        <f>uziti_BIM6[[#This Row],[Průměr užitečnosti]]-uziti_BIM6[[#This Row],[Průměr proveditelnosti]]</f>
        <v>1.5999999999999996</v>
      </c>
      <c r="AA36" s="50">
        <f>uziti_BIM6[[#This Row],[Užitek]]*uziti_BIM6[[#This Row],[Počet výskytů]]</f>
        <v>14.399999999999997</v>
      </c>
      <c r="AB36" s="59" t="s">
        <v>32</v>
      </c>
      <c r="AC36" s="61" t="s">
        <v>191</v>
      </c>
      <c r="AD36" s="59" t="s">
        <v>192</v>
      </c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</row>
    <row r="37" spans="1:74" ht="30" customHeight="1" x14ac:dyDescent="0.25">
      <c r="A37" s="2">
        <f t="shared" si="1"/>
        <v>11</v>
      </c>
      <c r="B37" s="3" t="s">
        <v>140</v>
      </c>
      <c r="C37" s="3">
        <v>36</v>
      </c>
      <c r="D37" s="3">
        <v>46</v>
      </c>
      <c r="E37" s="3" t="s">
        <v>235</v>
      </c>
      <c r="F37" s="55" t="s">
        <v>236</v>
      </c>
      <c r="G37" s="1" t="s">
        <v>32</v>
      </c>
      <c r="H37" s="1" t="s">
        <v>32</v>
      </c>
      <c r="I37" s="1" t="s">
        <v>32</v>
      </c>
      <c r="J37" s="3" t="s">
        <v>32</v>
      </c>
      <c r="K37" s="3" t="s">
        <v>32</v>
      </c>
      <c r="L37" s="3"/>
      <c r="M37" s="1"/>
      <c r="N37" s="1"/>
      <c r="O37" s="3">
        <v>7.6</v>
      </c>
      <c r="P37" s="1">
        <v>7.4</v>
      </c>
      <c r="Q37" s="1"/>
      <c r="R37" s="3">
        <v>5.8</v>
      </c>
      <c r="S37" s="1">
        <v>5.8</v>
      </c>
      <c r="T37" s="1"/>
      <c r="U37" s="3">
        <v>5</v>
      </c>
      <c r="V37" s="1"/>
      <c r="W37" s="30">
        <f>AVERAGE(uziti_BIM6[[#This Row],[PPR (A)]:[Fáze odstraňování stavby (K)]])</f>
        <v>6.32</v>
      </c>
      <c r="X37" s="30">
        <f>'[1]Prumer-proveditelnost'!$Z$37</f>
        <v>4.8857142857142861</v>
      </c>
      <c r="Y37" s="20">
        <f>COUNT(uziti_BIM6[[#This Row],[PPR (A)]]:uziti_BIM6[[#This Row],[Fáze odstraňování stavby (K)]])</f>
        <v>5</v>
      </c>
      <c r="Z37" s="45">
        <f>uziti_BIM6[[#This Row],[Průměr užitečnosti]]-uziti_BIM6[[#This Row],[Průměr proveditelnosti]]</f>
        <v>1.4342857142857142</v>
      </c>
      <c r="AA37" s="45">
        <f>uziti_BIM6[[#This Row],[Užitek]]*uziti_BIM6[[#This Row],[Počet výskytů]]</f>
        <v>7.1714285714285708</v>
      </c>
      <c r="AB37" s="59" t="s">
        <v>32</v>
      </c>
      <c r="AC37" s="61" t="s">
        <v>194</v>
      </c>
      <c r="AD37" s="59" t="s">
        <v>195</v>
      </c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</row>
    <row r="38" spans="1:74" ht="30" customHeight="1" x14ac:dyDescent="0.25">
      <c r="A38" s="2">
        <f t="shared" si="1"/>
        <v>11</v>
      </c>
      <c r="B38" s="3" t="s">
        <v>83</v>
      </c>
      <c r="C38" s="2">
        <v>37</v>
      </c>
      <c r="D38" s="3">
        <v>57</v>
      </c>
      <c r="E38" s="3" t="s">
        <v>282</v>
      </c>
      <c r="F38" s="3" t="s">
        <v>32</v>
      </c>
      <c r="G38" s="6" t="s">
        <v>283</v>
      </c>
      <c r="H38" s="1" t="s">
        <v>32</v>
      </c>
      <c r="I38" s="1" t="s">
        <v>32</v>
      </c>
      <c r="J38" s="3" t="s">
        <v>32</v>
      </c>
      <c r="K38" s="3" t="s">
        <v>32</v>
      </c>
      <c r="L38" s="3"/>
      <c r="M38" s="40"/>
      <c r="N38" s="40"/>
      <c r="O38" s="40">
        <v>5</v>
      </c>
      <c r="P38" s="40">
        <v>5</v>
      </c>
      <c r="Q38" s="40"/>
      <c r="R38" s="40"/>
      <c r="S38" s="40">
        <v>4.2</v>
      </c>
      <c r="T38" s="40"/>
      <c r="U38" s="40">
        <v>6</v>
      </c>
      <c r="V38" s="40"/>
      <c r="W38" s="30">
        <f>AVERAGE(uziti_BIM6[[#This Row],[PPR (A)]:[Fáze odstraňování stavby (K)]])</f>
        <v>5.05</v>
      </c>
      <c r="X38" s="30">
        <v>8.5</v>
      </c>
      <c r="Y38" s="20">
        <f>COUNT(uziti_BIM6[[#This Row],[PPR (A)]]:uziti_BIM6[[#This Row],[Fáze odstraňování stavby (K)]])</f>
        <v>4</v>
      </c>
      <c r="Z38" s="45">
        <f>uziti_BIM6[[#This Row],[Průměr užitečnosti]]-uziti_BIM6[[#This Row],[Průměr proveditelnosti]]</f>
        <v>-3.45</v>
      </c>
      <c r="AA38" s="45">
        <f>uziti_BIM6[[#This Row],[Užitek]]*uziti_BIM6[[#This Row],[Počet výskytů]]</f>
        <v>-13.8</v>
      </c>
      <c r="AB38" s="59" t="s">
        <v>200</v>
      </c>
      <c r="AC38" s="61" t="s">
        <v>201</v>
      </c>
      <c r="AD38" s="59" t="s">
        <v>202</v>
      </c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</row>
    <row r="39" spans="1:74" ht="30" customHeight="1" x14ac:dyDescent="0.25">
      <c r="A39" s="2">
        <f t="shared" si="1"/>
        <v>11</v>
      </c>
      <c r="B39" s="3" t="s">
        <v>28</v>
      </c>
      <c r="C39" s="3">
        <v>38</v>
      </c>
      <c r="D39" s="3">
        <v>19</v>
      </c>
      <c r="E39" s="3" t="s">
        <v>128</v>
      </c>
      <c r="F39" s="54" t="s">
        <v>129</v>
      </c>
      <c r="G39" s="6" t="s">
        <v>130</v>
      </c>
      <c r="H39" s="6" t="s">
        <v>131</v>
      </c>
      <c r="I39" s="1" t="s">
        <v>32</v>
      </c>
      <c r="J39" s="3" t="s">
        <v>32</v>
      </c>
      <c r="K39" s="3" t="s">
        <v>32</v>
      </c>
      <c r="L39" s="3"/>
      <c r="M39" s="1">
        <v>4.5999999999999996</v>
      </c>
      <c r="N39" s="1">
        <v>5.6</v>
      </c>
      <c r="O39" s="3">
        <v>7</v>
      </c>
      <c r="P39" s="1">
        <v>9.1999999999999993</v>
      </c>
      <c r="Q39" s="1"/>
      <c r="R39" s="3">
        <v>9.8000000000000007</v>
      </c>
      <c r="S39" s="1">
        <v>9.8000000000000007</v>
      </c>
      <c r="T39" s="1"/>
      <c r="U39" s="3"/>
      <c r="V39" s="1">
        <v>8.1999999999999993</v>
      </c>
      <c r="W39" s="30">
        <f>AVERAGE(uziti_BIM6[[#This Row],[PPR (A)]:[Fáze odstraňování stavby (K)]])</f>
        <v>7.7428571428571429</v>
      </c>
      <c r="X39" s="30">
        <v>1.5</v>
      </c>
      <c r="Y39" s="20">
        <f>COUNT(uziti_BIM6[[#This Row],[PPR (A)]]:uziti_BIM6[[#This Row],[Fáze odstraňování stavby (K)]])</f>
        <v>7</v>
      </c>
      <c r="Z39" s="45">
        <f>uziti_BIM6[[#This Row],[Průměr užitečnosti]]-uziti_BIM6[[#This Row],[Průměr proveditelnosti]]</f>
        <v>6.2428571428571429</v>
      </c>
      <c r="AA39" s="45">
        <f>uziti_BIM6[[#This Row],[Užitek]]*uziti_BIM6[[#This Row],[Počet výskytů]]</f>
        <v>43.7</v>
      </c>
      <c r="AB39" s="59" t="s">
        <v>206</v>
      </c>
      <c r="AC39" s="59" t="s">
        <v>207</v>
      </c>
      <c r="AD39" s="59" t="s">
        <v>208</v>
      </c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</row>
    <row r="40" spans="1:74" ht="30" customHeight="1" x14ac:dyDescent="0.25">
      <c r="A40" s="2">
        <f t="shared" si="1"/>
        <v>11</v>
      </c>
      <c r="B40" s="3" t="s">
        <v>140</v>
      </c>
      <c r="C40" s="3">
        <v>39</v>
      </c>
      <c r="D40" s="3">
        <v>22</v>
      </c>
      <c r="E40" s="3" t="s">
        <v>141</v>
      </c>
      <c r="F40" s="3" t="s">
        <v>32</v>
      </c>
      <c r="G40" s="6" t="s">
        <v>131</v>
      </c>
      <c r="H40" s="1" t="s">
        <v>32</v>
      </c>
      <c r="I40" s="1" t="s">
        <v>32</v>
      </c>
      <c r="J40" s="3" t="s">
        <v>32</v>
      </c>
      <c r="K40" s="3" t="s">
        <v>32</v>
      </c>
      <c r="L40" s="3"/>
      <c r="M40" s="2">
        <v>4.5999999999999996</v>
      </c>
      <c r="N40" s="2">
        <v>5.4</v>
      </c>
      <c r="O40" s="2">
        <v>6.8</v>
      </c>
      <c r="P40" s="2">
        <v>9</v>
      </c>
      <c r="Q40" s="2"/>
      <c r="R40" s="2">
        <v>9.6</v>
      </c>
      <c r="S40" s="2">
        <v>9.6</v>
      </c>
      <c r="T40" s="2"/>
      <c r="U40" s="2"/>
      <c r="V40" s="2">
        <v>8.1999999999999993</v>
      </c>
      <c r="W40" s="30">
        <f>AVERAGE(uziti_BIM6[[#This Row],[PPR (A)]:[Fáze odstraňování stavby (K)]])</f>
        <v>7.6000000000000005</v>
      </c>
      <c r="X40" s="30">
        <v>3.5</v>
      </c>
      <c r="Y40" s="20">
        <f>COUNT(uziti_BIM6[[#This Row],[PPR (A)]]:uziti_BIM6[[#This Row],[Fáze odstraňování stavby (K)]])</f>
        <v>7</v>
      </c>
      <c r="Z40" s="45">
        <f>uziti_BIM6[[#This Row],[Průměr užitečnosti]]-uziti_BIM6[[#This Row],[Průměr proveditelnosti]]</f>
        <v>4.1000000000000005</v>
      </c>
      <c r="AA40" s="45">
        <f>uziti_BIM6[[#This Row],[Užitek]]*uziti_BIM6[[#This Row],[Počet výskytů]]</f>
        <v>28.700000000000003</v>
      </c>
      <c r="AB40" s="59" t="s">
        <v>32</v>
      </c>
      <c r="AC40" s="59" t="s">
        <v>212</v>
      </c>
      <c r="AD40" s="59" t="s">
        <v>213</v>
      </c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</row>
    <row r="41" spans="1:74" ht="30" customHeight="1" x14ac:dyDescent="0.25">
      <c r="A41" s="2">
        <f t="shared" si="1"/>
        <v>11</v>
      </c>
      <c r="B41" s="3" t="s">
        <v>63</v>
      </c>
      <c r="C41" s="2">
        <v>40</v>
      </c>
      <c r="D41" s="3">
        <v>21</v>
      </c>
      <c r="E41" s="3" t="s">
        <v>136</v>
      </c>
      <c r="F41" s="3" t="s">
        <v>32</v>
      </c>
      <c r="G41" s="1" t="s">
        <v>32</v>
      </c>
      <c r="H41" s="1" t="s">
        <v>32</v>
      </c>
      <c r="I41" s="1" t="s">
        <v>32</v>
      </c>
      <c r="J41" s="3" t="s">
        <v>32</v>
      </c>
      <c r="K41" s="3" t="s">
        <v>32</v>
      </c>
      <c r="L41" s="3"/>
      <c r="M41" s="40"/>
      <c r="N41" s="40"/>
      <c r="O41" s="40"/>
      <c r="P41" s="40"/>
      <c r="Q41" s="40"/>
      <c r="R41" s="40">
        <v>8</v>
      </c>
      <c r="S41" s="40">
        <v>8</v>
      </c>
      <c r="T41" s="40"/>
      <c r="U41" s="40"/>
      <c r="V41" s="40">
        <v>7</v>
      </c>
      <c r="W41" s="30">
        <f>AVERAGE(uziti_BIM6[[#This Row],[PPR (A)]:[Fáze odstraňování stavby (K)]])</f>
        <v>7.666666666666667</v>
      </c>
      <c r="X41" s="30">
        <v>3</v>
      </c>
      <c r="Y41" s="20">
        <f>COUNT(uziti_BIM6[[#This Row],[PPR (A)]]:uziti_BIM6[[#This Row],[Fáze odstraňování stavby (K)]])</f>
        <v>3</v>
      </c>
      <c r="Z41" s="45">
        <f>uziti_BIM6[[#This Row],[Průměr užitečnosti]]-uziti_BIM6[[#This Row],[Průměr proveditelnosti]]</f>
        <v>4.666666666666667</v>
      </c>
      <c r="AA41" s="45">
        <f>uziti_BIM6[[#This Row],[Užitek]]*uziti_BIM6[[#This Row],[Počet výskytů]]</f>
        <v>14</v>
      </c>
      <c r="AB41" s="59" t="s">
        <v>32</v>
      </c>
      <c r="AC41" s="59" t="s">
        <v>32</v>
      </c>
      <c r="AD41" s="59" t="s">
        <v>32</v>
      </c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</row>
    <row r="42" spans="1:74" s="9" customFormat="1" ht="30" customHeight="1" x14ac:dyDescent="0.25">
      <c r="A42" s="2">
        <f t="shared" si="1"/>
        <v>11</v>
      </c>
      <c r="B42" s="3" t="s">
        <v>83</v>
      </c>
      <c r="C42" s="3">
        <v>41</v>
      </c>
      <c r="D42" s="3">
        <v>10</v>
      </c>
      <c r="E42" s="3" t="s">
        <v>84</v>
      </c>
      <c r="F42" s="3" t="s">
        <v>85</v>
      </c>
      <c r="G42" s="6" t="s">
        <v>66</v>
      </c>
      <c r="H42" s="6" t="s">
        <v>86</v>
      </c>
      <c r="I42" s="6" t="s">
        <v>87</v>
      </c>
      <c r="J42" s="6" t="s">
        <v>88</v>
      </c>
      <c r="K42" s="6" t="s">
        <v>54</v>
      </c>
      <c r="L42" s="3"/>
      <c r="M42" s="1"/>
      <c r="N42" s="1"/>
      <c r="O42" s="3"/>
      <c r="P42" s="1"/>
      <c r="Q42" s="1"/>
      <c r="R42" s="2">
        <v>9.6</v>
      </c>
      <c r="S42" s="2">
        <v>9.6</v>
      </c>
      <c r="T42" s="2"/>
      <c r="U42" s="2"/>
      <c r="V42" s="2">
        <v>7</v>
      </c>
      <c r="W42" s="30">
        <f>AVERAGE(uziti_BIM6[[#This Row],[PPR (A)]:[Fáze odstraňování stavby (K)]])</f>
        <v>8.7333333333333325</v>
      </c>
      <c r="X42" s="33">
        <v>2</v>
      </c>
      <c r="Y42" s="23">
        <f>COUNT(uziti_BIM6[[#This Row],[PPR (A)]]:uziti_BIM6[[#This Row],[Fáze odstraňování stavby (K)]])</f>
        <v>3</v>
      </c>
      <c r="Z42" s="49">
        <f>uziti_BIM6[[#This Row],[Průměr užitečnosti]]-uziti_BIM6[[#This Row],[Průměr proveditelnosti]]</f>
        <v>6.7333333333333325</v>
      </c>
      <c r="AA42" s="49">
        <f>uziti_BIM6[[#This Row],[Užitek]]*uziti_BIM6[[#This Row],[Počet výskytů]]</f>
        <v>20.199999999999996</v>
      </c>
      <c r="AB42" s="59" t="s">
        <v>32</v>
      </c>
      <c r="AC42" s="63" t="s">
        <v>32</v>
      </c>
      <c r="AD42" s="63" t="s">
        <v>32</v>
      </c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</row>
    <row r="43" spans="1:74" s="10" customFormat="1" ht="30" customHeight="1" x14ac:dyDescent="0.25">
      <c r="A43" s="2">
        <f t="shared" si="1"/>
        <v>11</v>
      </c>
      <c r="B43" s="3" t="s">
        <v>83</v>
      </c>
      <c r="C43" s="3">
        <v>42</v>
      </c>
      <c r="D43" s="3">
        <v>26</v>
      </c>
      <c r="E43" s="3" t="s">
        <v>152</v>
      </c>
      <c r="F43" s="3" t="s">
        <v>32</v>
      </c>
      <c r="G43" s="6" t="s">
        <v>153</v>
      </c>
      <c r="H43" s="6" t="s">
        <v>154</v>
      </c>
      <c r="I43" s="6" t="s">
        <v>155</v>
      </c>
      <c r="J43" s="6" t="s">
        <v>156</v>
      </c>
      <c r="K43" s="6" t="s">
        <v>157</v>
      </c>
      <c r="L43" s="3"/>
      <c r="M43" s="3"/>
      <c r="N43" s="3"/>
      <c r="O43" s="1">
        <v>5</v>
      </c>
      <c r="P43" s="3">
        <v>8</v>
      </c>
      <c r="Q43" s="3"/>
      <c r="R43" s="1">
        <v>9.6</v>
      </c>
      <c r="S43" s="3">
        <v>9.6</v>
      </c>
      <c r="T43" s="3"/>
      <c r="U43" s="1"/>
      <c r="V43" s="3">
        <v>4</v>
      </c>
      <c r="W43" s="30">
        <f>AVERAGE(uziti_BIM6[[#This Row],[PPR (A)]:[Fáze odstraňování stavby (K)]])</f>
        <v>7.24</v>
      </c>
      <c r="X43" s="34">
        <f>'[1]Prumer-proveditelnost'!$Z$43</f>
        <v>3.2</v>
      </c>
      <c r="Y43" s="24">
        <f>COUNT(uziti_BIM6[[#This Row],[PPR (A)]]:uziti_BIM6[[#This Row],[Fáze odstraňování stavby (K)]])</f>
        <v>5</v>
      </c>
      <c r="Z43" s="48">
        <f>uziti_BIM6[[#This Row],[Průměr užitečnosti]]-uziti_BIM6[[#This Row],[Průměr proveditelnosti]]</f>
        <v>4.04</v>
      </c>
      <c r="AA43" s="48">
        <f>uziti_BIM6[[#This Row],[Užitek]]*uziti_BIM6[[#This Row],[Počet výskytů]]</f>
        <v>20.2</v>
      </c>
      <c r="AB43" s="63" t="s">
        <v>219</v>
      </c>
      <c r="AC43" s="61" t="s">
        <v>220</v>
      </c>
      <c r="AD43" s="63" t="s">
        <v>221</v>
      </c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</row>
    <row r="44" spans="1:74" ht="30" customHeight="1" x14ac:dyDescent="0.25">
      <c r="A44" s="2">
        <f t="shared" si="1"/>
        <v>11</v>
      </c>
      <c r="B44" s="3" t="s">
        <v>28</v>
      </c>
      <c r="C44" s="2">
        <v>43</v>
      </c>
      <c r="D44" s="3">
        <v>31</v>
      </c>
      <c r="E44" s="3" t="s">
        <v>181</v>
      </c>
      <c r="F44" s="3" t="s">
        <v>182</v>
      </c>
      <c r="G44" s="6" t="s">
        <v>183</v>
      </c>
      <c r="H44" s="1" t="s">
        <v>32</v>
      </c>
      <c r="I44" s="1" t="s">
        <v>32</v>
      </c>
      <c r="J44" s="3" t="s">
        <v>32</v>
      </c>
      <c r="K44" s="3" t="s">
        <v>32</v>
      </c>
      <c r="L44" s="3"/>
      <c r="M44" s="2">
        <v>6.6</v>
      </c>
      <c r="N44" s="2">
        <v>6</v>
      </c>
      <c r="O44" s="2">
        <v>9</v>
      </c>
      <c r="P44" s="2">
        <v>9</v>
      </c>
      <c r="Q44" s="2"/>
      <c r="R44" s="2">
        <v>5.4</v>
      </c>
      <c r="S44" s="2">
        <v>5</v>
      </c>
      <c r="T44" s="2"/>
      <c r="U44" s="2"/>
      <c r="V44" s="2"/>
      <c r="W44" s="30">
        <f>AVERAGE(uziti_BIM6[[#This Row],[PPR (A)]:[Fáze odstraňování stavby (K)]])</f>
        <v>6.833333333333333</v>
      </c>
      <c r="X44" s="30">
        <v>3</v>
      </c>
      <c r="Y44" s="20">
        <f>COUNT(uziti_BIM6[[#This Row],[PPR (A)]]:uziti_BIM6[[#This Row],[Fáze odstraňování stavby (K)]])</f>
        <v>6</v>
      </c>
      <c r="Z44" s="45">
        <f>uziti_BIM6[[#This Row],[Průměr užitečnosti]]-uziti_BIM6[[#This Row],[Průměr proveditelnosti]]</f>
        <v>3.833333333333333</v>
      </c>
      <c r="AA44" s="45">
        <f>uziti_BIM6[[#This Row],[Užitek]]*uziti_BIM6[[#This Row],[Počet výskytů]]</f>
        <v>23</v>
      </c>
      <c r="AB44" s="59" t="s">
        <v>32</v>
      </c>
      <c r="AC44" s="59" t="s">
        <v>225</v>
      </c>
      <c r="AD44" s="59" t="s">
        <v>226</v>
      </c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</row>
    <row r="45" spans="1:74" ht="30" customHeight="1" x14ac:dyDescent="0.25">
      <c r="A45" s="2">
        <f t="shared" si="1"/>
        <v>11</v>
      </c>
      <c r="B45" s="3" t="s">
        <v>109</v>
      </c>
      <c r="C45" s="3">
        <v>44</v>
      </c>
      <c r="D45" s="3">
        <v>39</v>
      </c>
      <c r="E45" s="3" t="s">
        <v>209</v>
      </c>
      <c r="F45" s="3" t="s">
        <v>210</v>
      </c>
      <c r="G45" s="6" t="s">
        <v>211</v>
      </c>
      <c r="H45" s="1" t="s">
        <v>32</v>
      </c>
      <c r="I45" s="1" t="s">
        <v>32</v>
      </c>
      <c r="J45" s="3" t="s">
        <v>32</v>
      </c>
      <c r="K45" s="3" t="s">
        <v>32</v>
      </c>
      <c r="L45" s="3"/>
      <c r="M45" s="40">
        <v>5</v>
      </c>
      <c r="N45" s="40">
        <v>5</v>
      </c>
      <c r="O45" s="40">
        <v>8</v>
      </c>
      <c r="P45" s="40">
        <v>8.5</v>
      </c>
      <c r="Q45" s="40"/>
      <c r="R45" s="40">
        <v>7</v>
      </c>
      <c r="S45" s="40">
        <v>7</v>
      </c>
      <c r="T45" s="40"/>
      <c r="U45" s="40">
        <v>5</v>
      </c>
      <c r="V45" s="40">
        <v>7</v>
      </c>
      <c r="W45" s="30">
        <f>AVERAGE(uziti_BIM6[[#This Row],[PPR (A)]:[Fáze odstraňování stavby (K)]])</f>
        <v>6.5625</v>
      </c>
      <c r="X45" s="30">
        <v>3.5</v>
      </c>
      <c r="Y45" s="20">
        <f>COUNT(uziti_BIM6[[#This Row],[PPR (A)]]:uziti_BIM6[[#This Row],[Fáze odstraňování stavby (K)]])</f>
        <v>8</v>
      </c>
      <c r="Z45" s="45">
        <f>uziti_BIM6[[#This Row],[Průměr užitečnosti]]-uziti_BIM6[[#This Row],[Průměr proveditelnosti]]</f>
        <v>3.0625</v>
      </c>
      <c r="AA45" s="45">
        <f>uziti_BIM6[[#This Row],[Užitek]]*uziti_BIM6[[#This Row],[Počet výskytů]]</f>
        <v>24.5</v>
      </c>
      <c r="AB45" s="59" t="s">
        <v>32</v>
      </c>
      <c r="AC45" s="59" t="s">
        <v>229</v>
      </c>
      <c r="AD45" s="59" t="s">
        <v>230</v>
      </c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</row>
    <row r="46" spans="1:74" ht="30" customHeight="1" x14ac:dyDescent="0.25">
      <c r="A46" s="2">
        <f t="shared" si="1"/>
        <v>11</v>
      </c>
      <c r="B46" s="3" t="s">
        <v>28</v>
      </c>
      <c r="C46" s="3">
        <v>45</v>
      </c>
      <c r="D46" s="3">
        <v>50</v>
      </c>
      <c r="E46" s="3" t="s">
        <v>254</v>
      </c>
      <c r="F46" s="3" t="s">
        <v>255</v>
      </c>
      <c r="G46" s="11"/>
      <c r="H46" s="11" t="s">
        <v>32</v>
      </c>
      <c r="I46" s="1" t="s">
        <v>32</v>
      </c>
      <c r="J46" s="3" t="s">
        <v>32</v>
      </c>
      <c r="K46" s="3" t="s">
        <v>32</v>
      </c>
      <c r="L46" s="3"/>
      <c r="M46" s="2"/>
      <c r="N46" s="2">
        <v>4</v>
      </c>
      <c r="O46" s="2">
        <v>6.4</v>
      </c>
      <c r="P46" s="2">
        <v>7.5</v>
      </c>
      <c r="Q46" s="2"/>
      <c r="R46" s="2"/>
      <c r="S46" s="2">
        <v>7.5</v>
      </c>
      <c r="T46" s="2"/>
      <c r="U46" s="2">
        <v>4</v>
      </c>
      <c r="V46" s="2"/>
      <c r="W46" s="30">
        <f>AVERAGE(uziti_BIM6[[#This Row],[PPR (A)]:[Fáze odstraňování stavby (K)]])</f>
        <v>5.88</v>
      </c>
      <c r="X46" s="30">
        <f>'[1]Prumer-proveditelnost'!$Z$46</f>
        <v>5.5</v>
      </c>
      <c r="Y46" s="20">
        <f>COUNT(uziti_BIM6[[#This Row],[PPR (A)]]:uziti_BIM6[[#This Row],[Fáze odstraňování stavby (K)]])</f>
        <v>5</v>
      </c>
      <c r="Z46" s="45">
        <f>uziti_BIM6[[#This Row],[Průměr užitečnosti]]-uziti_BIM6[[#This Row],[Průměr proveditelnosti]]</f>
        <v>0.37999999999999989</v>
      </c>
      <c r="AA46" s="45">
        <f>uziti_BIM6[[#This Row],[Užitek]]*uziti_BIM6[[#This Row],[Počet výskytů]]</f>
        <v>1.8999999999999995</v>
      </c>
      <c r="AB46" s="59" t="s">
        <v>232</v>
      </c>
      <c r="AC46" s="68" t="s">
        <v>233</v>
      </c>
      <c r="AD46" s="59" t="s">
        <v>234</v>
      </c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</row>
    <row r="47" spans="1:74" ht="30" customHeight="1" x14ac:dyDescent="0.25">
      <c r="A47" s="2">
        <f t="shared" si="1"/>
        <v>11</v>
      </c>
      <c r="B47" s="3" t="s">
        <v>28</v>
      </c>
      <c r="C47" s="2">
        <v>46</v>
      </c>
      <c r="D47" s="3">
        <v>34</v>
      </c>
      <c r="E47" s="3" t="s">
        <v>186</v>
      </c>
      <c r="F47" s="3" t="s">
        <v>187</v>
      </c>
      <c r="G47" s="1" t="s">
        <v>32</v>
      </c>
      <c r="H47" s="1" t="s">
        <v>32</v>
      </c>
      <c r="I47" s="1" t="s">
        <v>32</v>
      </c>
      <c r="J47" s="3" t="s">
        <v>32</v>
      </c>
      <c r="K47" s="3" t="s">
        <v>32</v>
      </c>
      <c r="L47" s="3"/>
      <c r="M47" s="3"/>
      <c r="N47" s="3">
        <v>5</v>
      </c>
      <c r="O47" s="3">
        <v>8</v>
      </c>
      <c r="P47" s="3">
        <v>8.4</v>
      </c>
      <c r="Q47" s="3"/>
      <c r="R47" s="3"/>
      <c r="S47" s="3">
        <v>8.4</v>
      </c>
      <c r="T47" s="3"/>
      <c r="U47" s="3">
        <v>4</v>
      </c>
      <c r="V47" s="3"/>
      <c r="W47" s="30">
        <f>AVERAGE(uziti_BIM6[[#This Row],[PPR (A)]:[Fáze odstraňování stavby (K)]])</f>
        <v>6.76</v>
      </c>
      <c r="X47" s="30">
        <f>'[1]Prumer-proveditelnost'!$Z$47</f>
        <v>4.0888888888888895</v>
      </c>
      <c r="Y47" s="20">
        <f>COUNT(uziti_BIM6[[#This Row],[PPR (A)]]:uziti_BIM6[[#This Row],[Fáze odstraňování stavby (K)]])</f>
        <v>5</v>
      </c>
      <c r="Z47" s="45">
        <f>uziti_BIM6[[#This Row],[Průměr užitečnosti]]-uziti_BIM6[[#This Row],[Průměr proveditelnosti]]</f>
        <v>2.6711111111111103</v>
      </c>
      <c r="AA47" s="45">
        <f>uziti_BIM6[[#This Row],[Užitek]]*uziti_BIM6[[#This Row],[Počet výskytů]]</f>
        <v>13.355555555555551</v>
      </c>
      <c r="AB47" s="59" t="s">
        <v>32</v>
      </c>
      <c r="AC47" s="59" t="s">
        <v>237</v>
      </c>
      <c r="AD47" s="59" t="s">
        <v>238</v>
      </c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</row>
    <row r="48" spans="1:74" ht="30" customHeight="1" x14ac:dyDescent="0.25">
      <c r="A48" s="2">
        <f t="shared" si="1"/>
        <v>11</v>
      </c>
      <c r="B48" s="3" t="s">
        <v>28</v>
      </c>
      <c r="C48" s="3">
        <v>47</v>
      </c>
      <c r="D48" s="3">
        <v>55</v>
      </c>
      <c r="E48" s="3" t="s">
        <v>266</v>
      </c>
      <c r="F48" s="54" t="s">
        <v>267</v>
      </c>
      <c r="G48" s="6" t="s">
        <v>268</v>
      </c>
      <c r="H48" s="1" t="s">
        <v>32</v>
      </c>
      <c r="I48" s="1" t="s">
        <v>32</v>
      </c>
      <c r="J48" s="3" t="s">
        <v>32</v>
      </c>
      <c r="K48" s="3" t="s">
        <v>32</v>
      </c>
      <c r="L48" s="3"/>
      <c r="M48" s="3"/>
      <c r="N48" s="3">
        <v>4</v>
      </c>
      <c r="O48" s="3">
        <v>5</v>
      </c>
      <c r="P48" s="3">
        <v>8</v>
      </c>
      <c r="Q48" s="3"/>
      <c r="R48" s="3"/>
      <c r="S48" s="3">
        <v>7</v>
      </c>
      <c r="T48" s="3"/>
      <c r="U48" s="3">
        <v>4</v>
      </c>
      <c r="V48" s="3"/>
      <c r="W48" s="30">
        <f>AVERAGE(uziti_BIM6[[#This Row],[PPR (A)]:[Fáze odstraňování stavby (K)]])</f>
        <v>5.6</v>
      </c>
      <c r="X48" s="30">
        <v>4</v>
      </c>
      <c r="Y48" s="20">
        <f>COUNT(uziti_BIM6[[#This Row],[PPR (A)]]:uziti_BIM6[[#This Row],[Fáze odstraňování stavby (K)]])</f>
        <v>5</v>
      </c>
      <c r="Z48" s="45">
        <f>uziti_BIM6[[#This Row],[Průměr užitečnosti]]-uziti_BIM6[[#This Row],[Průměr proveditelnosti]]</f>
        <v>1.5999999999999996</v>
      </c>
      <c r="AA48" s="45">
        <f>uziti_BIM6[[#This Row],[Užitek]]*uziti_BIM6[[#This Row],[Počet výskytů]]</f>
        <v>7.9999999999999982</v>
      </c>
      <c r="AB48" s="59" t="s">
        <v>32</v>
      </c>
      <c r="AC48" s="61" t="s">
        <v>240</v>
      </c>
      <c r="AD48" s="59" t="s">
        <v>241</v>
      </c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</row>
    <row r="49" spans="1:74" ht="30" customHeight="1" x14ac:dyDescent="0.25">
      <c r="A49" s="2">
        <f t="shared" si="1"/>
        <v>11</v>
      </c>
      <c r="B49" s="3" t="s">
        <v>109</v>
      </c>
      <c r="C49" s="3">
        <v>48</v>
      </c>
      <c r="D49" s="3">
        <v>59</v>
      </c>
      <c r="E49" s="3" t="s">
        <v>293</v>
      </c>
      <c r="F49" s="1" t="s">
        <v>32</v>
      </c>
      <c r="G49" s="6" t="s">
        <v>294</v>
      </c>
      <c r="H49" s="1" t="s">
        <v>32</v>
      </c>
      <c r="I49" s="6" t="s">
        <v>295</v>
      </c>
      <c r="J49" s="3" t="s">
        <v>32</v>
      </c>
      <c r="K49" s="3" t="s">
        <v>32</v>
      </c>
      <c r="L49" s="3"/>
      <c r="M49" s="2"/>
      <c r="N49" s="2">
        <v>4</v>
      </c>
      <c r="O49" s="2">
        <v>5</v>
      </c>
      <c r="P49" s="2">
        <v>5.8</v>
      </c>
      <c r="Q49" s="2"/>
      <c r="R49" s="2"/>
      <c r="S49" s="2">
        <v>5</v>
      </c>
      <c r="T49" s="2"/>
      <c r="U49" s="2">
        <v>4</v>
      </c>
      <c r="V49" s="2"/>
      <c r="W49" s="30">
        <f>AVERAGE(uziti_BIM6[[#This Row],[PPR (A)]:[Fáze odstraňování stavby (K)]])</f>
        <v>4.76</v>
      </c>
      <c r="X49" s="30">
        <f>'[1]Prumer-proveditelnost'!$Z$49</f>
        <v>4.6545454545454552</v>
      </c>
      <c r="Y49" s="20">
        <f>COUNT(uziti_BIM6[[#This Row],[PPR (A)]]:uziti_BIM6[[#This Row],[Fáze odstraňování stavby (K)]])</f>
        <v>5</v>
      </c>
      <c r="Z49" s="45">
        <f>uziti_BIM6[[#This Row],[Průměr užitečnosti]]-uziti_BIM6[[#This Row],[Průměr proveditelnosti]]</f>
        <v>0.10545454545454458</v>
      </c>
      <c r="AA49" s="45">
        <f>uziti_BIM6[[#This Row],[Užitek]]*uziti_BIM6[[#This Row],[Počet výskytů]]</f>
        <v>0.5272727272727229</v>
      </c>
      <c r="AB49" s="59" t="s">
        <v>245</v>
      </c>
      <c r="AC49" s="61" t="s">
        <v>246</v>
      </c>
      <c r="AD49" s="59" t="s">
        <v>247</v>
      </c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</row>
    <row r="50" spans="1:74" ht="30" customHeight="1" x14ac:dyDescent="0.25">
      <c r="A50" s="2">
        <f t="shared" si="1"/>
        <v>11</v>
      </c>
      <c r="B50" s="3" t="s">
        <v>63</v>
      </c>
      <c r="C50" s="3">
        <v>49</v>
      </c>
      <c r="D50" s="3">
        <v>13</v>
      </c>
      <c r="E50" s="3" t="s">
        <v>100</v>
      </c>
      <c r="F50" s="3" t="s">
        <v>101</v>
      </c>
      <c r="G50" s="1" t="s">
        <v>32</v>
      </c>
      <c r="H50" s="1" t="s">
        <v>32</v>
      </c>
      <c r="I50" s="1" t="s">
        <v>32</v>
      </c>
      <c r="J50" s="3" t="s">
        <v>32</v>
      </c>
      <c r="K50" s="3" t="s">
        <v>32</v>
      </c>
      <c r="L50" s="3"/>
      <c r="M50" s="2"/>
      <c r="N50" s="2"/>
      <c r="O50" s="2"/>
      <c r="P50" s="2">
        <v>7</v>
      </c>
      <c r="Q50" s="2"/>
      <c r="R50" s="2"/>
      <c r="S50" s="2"/>
      <c r="T50" s="2">
        <v>8</v>
      </c>
      <c r="U50" s="2">
        <v>9.6</v>
      </c>
      <c r="V50" s="2"/>
      <c r="W50" s="30">
        <f>AVERAGE(uziti_BIM6[[#This Row],[PPR (A)]:[Fáze odstraňování stavby (K)]])</f>
        <v>8.2000000000000011</v>
      </c>
      <c r="X50" s="30">
        <v>3</v>
      </c>
      <c r="Y50" s="20">
        <f>COUNT(uziti_BIM6[[#This Row],[PPR (A)]]:uziti_BIM6[[#This Row],[Fáze odstraňování stavby (K)]])</f>
        <v>3</v>
      </c>
      <c r="Z50" s="45">
        <f>uziti_BIM6[[#This Row],[Průměr užitečnosti]]-uziti_BIM6[[#This Row],[Průměr proveditelnosti]]</f>
        <v>5.2000000000000011</v>
      </c>
      <c r="AA50" s="45">
        <f>uziti_BIM6[[#This Row],[Užitek]]*uziti_BIM6[[#This Row],[Počet výskytů]]</f>
        <v>15.600000000000003</v>
      </c>
      <c r="AB50" s="59" t="s">
        <v>251</v>
      </c>
      <c r="AC50" s="63" t="s">
        <v>252</v>
      </c>
      <c r="AD50" s="59" t="s">
        <v>253</v>
      </c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</row>
    <row r="51" spans="1:74" ht="30" customHeight="1" x14ac:dyDescent="0.25">
      <c r="A51" s="2">
        <f t="shared" si="1"/>
        <v>11</v>
      </c>
      <c r="B51" s="3" t="s">
        <v>71</v>
      </c>
      <c r="C51" s="3">
        <v>50</v>
      </c>
      <c r="D51" s="3">
        <v>30</v>
      </c>
      <c r="E51" s="3" t="s">
        <v>177</v>
      </c>
      <c r="F51" s="3" t="s">
        <v>32</v>
      </c>
      <c r="G51" s="6" t="s">
        <v>178</v>
      </c>
      <c r="H51" s="6" t="s">
        <v>32</v>
      </c>
      <c r="I51" s="6" t="s">
        <v>32</v>
      </c>
      <c r="J51" s="3" t="s">
        <v>32</v>
      </c>
      <c r="K51" s="3" t="s">
        <v>32</v>
      </c>
      <c r="L51" s="3"/>
      <c r="M51" s="40"/>
      <c r="N51" s="40"/>
      <c r="O51" s="40">
        <v>6</v>
      </c>
      <c r="P51" s="40">
        <v>7</v>
      </c>
      <c r="Q51" s="40"/>
      <c r="R51" s="40"/>
      <c r="S51" s="40"/>
      <c r="T51" s="40">
        <v>7</v>
      </c>
      <c r="U51" s="40">
        <v>7.8</v>
      </c>
      <c r="V51" s="40"/>
      <c r="W51" s="30">
        <f>AVERAGE(uziti_BIM6[[#This Row],[PPR (A)]:[Fáze odstraňování stavby (K)]])</f>
        <v>6.95</v>
      </c>
      <c r="X51" s="30">
        <v>6</v>
      </c>
      <c r="Y51" s="20">
        <f>COUNT(uziti_BIM6[[#This Row],[PPR (A)]]:uziti_BIM6[[#This Row],[Fáze odstraňování stavby (K)]])</f>
        <v>4</v>
      </c>
      <c r="Z51" s="45">
        <f>uziti_BIM6[[#This Row],[Průměr užitečnosti]]-uziti_BIM6[[#This Row],[Průměr proveditelnosti]]</f>
        <v>0.95000000000000018</v>
      </c>
      <c r="AA51" s="45">
        <f>uziti_BIM6[[#This Row],[Užitek]]*uziti_BIM6[[#This Row],[Počet výskytů]]</f>
        <v>3.8000000000000007</v>
      </c>
      <c r="AB51" s="59" t="s">
        <v>256</v>
      </c>
      <c r="AC51" s="59" t="s">
        <v>32</v>
      </c>
      <c r="AD51" s="59" t="s">
        <v>32</v>
      </c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</row>
    <row r="52" spans="1:74" ht="30" customHeight="1" x14ac:dyDescent="0.25">
      <c r="A52" s="2">
        <f t="shared" si="1"/>
        <v>11</v>
      </c>
      <c r="B52" s="3" t="s">
        <v>63</v>
      </c>
      <c r="C52" s="3">
        <v>51</v>
      </c>
      <c r="D52" s="3">
        <v>33</v>
      </c>
      <c r="E52" s="3" t="s">
        <v>185</v>
      </c>
      <c r="F52" s="1" t="s">
        <v>115</v>
      </c>
      <c r="G52" s="6" t="s">
        <v>116</v>
      </c>
      <c r="H52" s="1" t="s">
        <v>32</v>
      </c>
      <c r="I52" s="1" t="s">
        <v>32</v>
      </c>
      <c r="J52" s="3" t="s">
        <v>32</v>
      </c>
      <c r="K52" s="3" t="s">
        <v>32</v>
      </c>
      <c r="L52" s="3"/>
      <c r="M52" s="3"/>
      <c r="N52" s="3"/>
      <c r="O52" s="3"/>
      <c r="P52" s="3"/>
      <c r="Q52" s="3"/>
      <c r="R52" s="3">
        <v>6.4</v>
      </c>
      <c r="S52" s="3">
        <v>7.2</v>
      </c>
      <c r="T52" s="3"/>
      <c r="U52" s="3"/>
      <c r="V52" s="3"/>
      <c r="W52" s="30">
        <f>AVERAGE(uziti_BIM6[[#This Row],[PPR (A)]:[Fáze odstraňování stavby (K)]])</f>
        <v>6.8000000000000007</v>
      </c>
      <c r="X52" s="30">
        <v>2</v>
      </c>
      <c r="Y52" s="20">
        <f>COUNT(uziti_BIM6[[#This Row],[PPR (A)]]:uziti_BIM6[[#This Row],[Fáze odstraňování stavby (K)]])</f>
        <v>2</v>
      </c>
      <c r="Z52" s="45">
        <f>uziti_BIM6[[#This Row],[Průměr užitečnosti]]-uziti_BIM6[[#This Row],[Průměr proveditelnosti]]</f>
        <v>4.8000000000000007</v>
      </c>
      <c r="AA52" s="45">
        <f>uziti_BIM6[[#This Row],[Užitek]]*uziti_BIM6[[#This Row],[Počet výskytů]]</f>
        <v>9.6000000000000014</v>
      </c>
      <c r="AB52" s="59" t="s">
        <v>32</v>
      </c>
      <c r="AC52" s="61" t="s">
        <v>259</v>
      </c>
      <c r="AD52" s="59" t="s">
        <v>260</v>
      </c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</row>
    <row r="53" spans="1:74" ht="30" customHeight="1" x14ac:dyDescent="0.25">
      <c r="A53" s="2">
        <f t="shared" si="1"/>
        <v>11</v>
      </c>
      <c r="B53" s="3" t="s">
        <v>63</v>
      </c>
      <c r="C53" s="3">
        <v>52</v>
      </c>
      <c r="D53" s="3">
        <v>16</v>
      </c>
      <c r="E53" s="3" t="s">
        <v>114</v>
      </c>
      <c r="F53" s="54" t="s">
        <v>115</v>
      </c>
      <c r="G53" s="6" t="s">
        <v>116</v>
      </c>
      <c r="H53" s="6" t="s">
        <v>117</v>
      </c>
      <c r="I53" s="1" t="s">
        <v>32</v>
      </c>
      <c r="J53" s="3" t="s">
        <v>32</v>
      </c>
      <c r="K53" s="3" t="s">
        <v>32</v>
      </c>
      <c r="L53" s="3"/>
      <c r="M53" s="3"/>
      <c r="N53" s="3"/>
      <c r="O53" s="3"/>
      <c r="P53" s="3"/>
      <c r="Q53" s="3"/>
      <c r="R53" s="3">
        <v>7.8</v>
      </c>
      <c r="S53" s="3">
        <v>8</v>
      </c>
      <c r="T53" s="3"/>
      <c r="U53" s="3"/>
      <c r="V53" s="3"/>
      <c r="W53" s="30">
        <f>AVERAGE(uziti_BIM6[[#This Row],[PPR (A)]:[Fáze odstraňování stavby (K)]])</f>
        <v>7.9</v>
      </c>
      <c r="X53" s="30">
        <v>5</v>
      </c>
      <c r="Y53" s="20">
        <f>COUNT(uziti_BIM6[[#This Row],[PPR (A)]]:uziti_BIM6[[#This Row],[Fáze odstraňování stavby (K)]])</f>
        <v>2</v>
      </c>
      <c r="Z53" s="45">
        <f>uziti_BIM6[[#This Row],[Průměr užitečnosti]]-uziti_BIM6[[#This Row],[Průměr proveditelnosti]]</f>
        <v>2.9000000000000004</v>
      </c>
      <c r="AA53" s="45">
        <f>uziti_BIM6[[#This Row],[Užitek]]*uziti_BIM6[[#This Row],[Počet výskytů]]</f>
        <v>5.8000000000000007</v>
      </c>
      <c r="AB53" s="59" t="s">
        <v>32</v>
      </c>
      <c r="AC53" s="61" t="s">
        <v>263</v>
      </c>
      <c r="AD53" s="59" t="s">
        <v>264</v>
      </c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</row>
    <row r="54" spans="1:74" ht="30" customHeight="1" x14ac:dyDescent="0.25">
      <c r="A54" s="2">
        <f t="shared" si="1"/>
        <v>11</v>
      </c>
      <c r="B54" s="3" t="s">
        <v>63</v>
      </c>
      <c r="C54" s="3">
        <v>53</v>
      </c>
      <c r="D54" s="3">
        <v>9</v>
      </c>
      <c r="E54" s="3" t="s">
        <v>77</v>
      </c>
      <c r="F54" s="3" t="s">
        <v>78</v>
      </c>
      <c r="G54" s="6" t="s">
        <v>79</v>
      </c>
      <c r="H54" s="6" t="s">
        <v>80</v>
      </c>
      <c r="I54" s="6" t="s">
        <v>54</v>
      </c>
      <c r="J54" s="3" t="s">
        <v>32</v>
      </c>
      <c r="K54" s="3" t="s">
        <v>32</v>
      </c>
      <c r="L54" s="3"/>
      <c r="M54" s="3"/>
      <c r="N54" s="3"/>
      <c r="O54" s="3"/>
      <c r="P54" s="3"/>
      <c r="Q54" s="3"/>
      <c r="R54" s="1"/>
      <c r="S54" s="3">
        <v>8</v>
      </c>
      <c r="T54" s="1">
        <v>9.6</v>
      </c>
      <c r="U54" s="3"/>
      <c r="V54" s="1"/>
      <c r="W54" s="30">
        <f>AVERAGE(uziti_BIM6[[#This Row],[PPR (A)]:[Fáze odstraňování stavby (K)]])</f>
        <v>8.8000000000000007</v>
      </c>
      <c r="X54" s="30">
        <f>'[1]Prumer-proveditelnost'!$Z$55</f>
        <v>2.1</v>
      </c>
      <c r="Y54" s="20">
        <f>COUNT(uziti_BIM6[[#This Row],[PPR (A)]]:uziti_BIM6[[#This Row],[Fáze odstraňování stavby (K)]])</f>
        <v>2</v>
      </c>
      <c r="Z54" s="45">
        <f>uziti_BIM6[[#This Row],[Průměr užitečnosti]]-uziti_BIM6[[#This Row],[Průměr proveditelnosti]]</f>
        <v>6.7000000000000011</v>
      </c>
      <c r="AA54" s="45">
        <f>uziti_BIM6[[#This Row],[Užitek]]*uziti_BIM6[[#This Row],[Počet výskytů]]</f>
        <v>13.400000000000002</v>
      </c>
      <c r="AB54" s="59" t="s">
        <v>32</v>
      </c>
      <c r="AC54" s="59" t="s">
        <v>32</v>
      </c>
      <c r="AD54" s="59" t="s">
        <v>32</v>
      </c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</row>
    <row r="55" spans="1:74" s="10" customFormat="1" ht="30" customHeight="1" x14ac:dyDescent="0.25">
      <c r="A55" s="3">
        <f t="shared" si="1"/>
        <v>11</v>
      </c>
      <c r="B55" s="3" t="s">
        <v>71</v>
      </c>
      <c r="C55" s="3">
        <v>54</v>
      </c>
      <c r="D55" s="3">
        <v>28</v>
      </c>
      <c r="E55" s="3" t="s">
        <v>167</v>
      </c>
      <c r="F55" s="3" t="s">
        <v>168</v>
      </c>
      <c r="G55" s="6" t="s">
        <v>169</v>
      </c>
      <c r="H55" s="6" t="s">
        <v>170</v>
      </c>
      <c r="I55" s="1" t="s">
        <v>32</v>
      </c>
      <c r="J55" s="12" t="s">
        <v>32</v>
      </c>
      <c r="K55" s="13" t="s">
        <v>32</v>
      </c>
      <c r="L55" s="3"/>
      <c r="M55" s="2">
        <v>7</v>
      </c>
      <c r="N55" s="2">
        <v>7</v>
      </c>
      <c r="O55" s="2">
        <v>7</v>
      </c>
      <c r="P55" s="2">
        <v>7</v>
      </c>
      <c r="Q55" s="2"/>
      <c r="R55" s="2"/>
      <c r="S55" s="2"/>
      <c r="T55" s="2">
        <v>7</v>
      </c>
      <c r="U55" s="2">
        <v>7</v>
      </c>
      <c r="V55" s="2"/>
      <c r="W55" s="30">
        <f>AVERAGE(uziti_BIM6[[#This Row],[PPR (A)]:[Fáze odstraňování stavby (K)]])</f>
        <v>7</v>
      </c>
      <c r="X55" s="34">
        <v>2</v>
      </c>
      <c r="Y55" s="24">
        <f>COUNT(uziti_BIM6[[#This Row],[PPR (A)]]:uziti_BIM6[[#This Row],[Fáze odstraňování stavby (K)]])</f>
        <v>6</v>
      </c>
      <c r="Z55" s="48">
        <f>uziti_BIM6[[#This Row],[Průměr užitečnosti]]-uziti_BIM6[[#This Row],[Průměr proveditelnosti]]</f>
        <v>5</v>
      </c>
      <c r="AA55" s="48">
        <f>uziti_BIM6[[#This Row],[Užitek]]*uziti_BIM6[[#This Row],[Počet výskytů]]</f>
        <v>30</v>
      </c>
      <c r="AB55" s="59" t="s">
        <v>269</v>
      </c>
      <c r="AC55" s="61" t="s">
        <v>270</v>
      </c>
      <c r="AD55" s="65" t="s">
        <v>271</v>
      </c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</row>
    <row r="56" spans="1:74" ht="30" customHeight="1" x14ac:dyDescent="0.25">
      <c r="A56" s="2">
        <f t="shared" si="1"/>
        <v>11</v>
      </c>
      <c r="B56" s="2" t="s">
        <v>41</v>
      </c>
      <c r="C56" s="3">
        <v>55</v>
      </c>
      <c r="D56" s="3">
        <v>4</v>
      </c>
      <c r="E56" s="2" t="s">
        <v>50</v>
      </c>
      <c r="F56" s="2" t="s">
        <v>32</v>
      </c>
      <c r="G56" s="4" t="s">
        <v>51</v>
      </c>
      <c r="H56" s="57" t="s">
        <v>45</v>
      </c>
      <c r="I56" s="4" t="s">
        <v>52</v>
      </c>
      <c r="J56" s="4" t="s">
        <v>53</v>
      </c>
      <c r="K56" s="4" t="s">
        <v>54</v>
      </c>
      <c r="L56" s="2"/>
      <c r="M56" s="2"/>
      <c r="N56" s="2"/>
      <c r="O56" s="2"/>
      <c r="P56" s="2"/>
      <c r="Q56" s="2"/>
      <c r="R56" s="2"/>
      <c r="S56" s="2">
        <v>9</v>
      </c>
      <c r="T56" s="2">
        <v>9</v>
      </c>
      <c r="U56" s="2">
        <v>10</v>
      </c>
      <c r="V56" s="2"/>
      <c r="W56" s="30">
        <f>AVERAGE(uziti_BIM6[[#This Row],[PPR (A)]:[Fáze odstraňování stavby (K)]])</f>
        <v>9.3333333333333339</v>
      </c>
      <c r="X56" s="30">
        <v>5</v>
      </c>
      <c r="Y56" s="20">
        <f>COUNT(uziti_BIM6[[#This Row],[PPR (A)]]:uziti_BIM6[[#This Row],[Fáze odstraňování stavby (K)]])</f>
        <v>3</v>
      </c>
      <c r="Z56" s="45">
        <f>uziti_BIM6[[#This Row],[Průměr užitečnosti]]-uziti_BIM6[[#This Row],[Průměr proveditelnosti]]</f>
        <v>4.3333333333333339</v>
      </c>
      <c r="AA56" s="45">
        <f>uziti_BIM6[[#This Row],[Užitek]]*uziti_BIM6[[#This Row],[Počet výskytů]]</f>
        <v>13.000000000000002</v>
      </c>
      <c r="AB56" s="64" t="s">
        <v>273</v>
      </c>
      <c r="AC56" s="67" t="s">
        <v>274</v>
      </c>
      <c r="AD56" s="60" t="s">
        <v>275</v>
      </c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</row>
    <row r="57" spans="1:74" ht="30" customHeight="1" x14ac:dyDescent="0.25">
      <c r="A57" s="2">
        <f t="shared" si="1"/>
        <v>11</v>
      </c>
      <c r="B57" s="2" t="s">
        <v>41</v>
      </c>
      <c r="C57" s="3">
        <v>56</v>
      </c>
      <c r="D57" s="3">
        <v>5</v>
      </c>
      <c r="E57" s="2" t="s">
        <v>42</v>
      </c>
      <c r="F57" s="3" t="s">
        <v>43</v>
      </c>
      <c r="G57" s="6" t="s">
        <v>44</v>
      </c>
      <c r="H57" s="4" t="s">
        <v>45</v>
      </c>
      <c r="I57" s="4" t="s">
        <v>46</v>
      </c>
      <c r="J57" s="4" t="s">
        <v>47</v>
      </c>
      <c r="K57" s="4" t="s">
        <v>48</v>
      </c>
      <c r="L57" s="2"/>
      <c r="M57" s="2"/>
      <c r="N57" s="2"/>
      <c r="O57" s="2"/>
      <c r="P57" s="2"/>
      <c r="Q57" s="2"/>
      <c r="R57" s="2"/>
      <c r="S57" s="2">
        <v>9</v>
      </c>
      <c r="T57" s="2">
        <v>9</v>
      </c>
      <c r="U57" s="2">
        <v>10</v>
      </c>
      <c r="V57" s="2"/>
      <c r="W57" s="30">
        <f>AVERAGE(uziti_BIM6[[#This Row],[PPR (A)]:[Fáze odstraňování stavby (K)]])</f>
        <v>9.3333333333333339</v>
      </c>
      <c r="X57" s="30">
        <v>4</v>
      </c>
      <c r="Y57" s="20">
        <f>COUNT(uziti_BIM6[[#This Row],[PPR (A)]]:uziti_BIM6[[#This Row],[Fáze odstraňování stavby (K)]])</f>
        <v>3</v>
      </c>
      <c r="Z57" s="45">
        <f>uziti_BIM6[[#This Row],[Průměr užitečnosti]]-uziti_BIM6[[#This Row],[Průměr proveditelnosti]]</f>
        <v>5.3333333333333339</v>
      </c>
      <c r="AA57" s="45">
        <f>uziti_BIM6[[#This Row],[Užitek]]*uziti_BIM6[[#This Row],[Počet výskytů]]</f>
        <v>16</v>
      </c>
      <c r="AB57" s="64" t="s">
        <v>279</v>
      </c>
      <c r="AC57" s="69" t="s">
        <v>280</v>
      </c>
      <c r="AD57" s="65" t="s">
        <v>281</v>
      </c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</row>
    <row r="58" spans="1:74" s="8" customFormat="1" ht="30" customHeight="1" x14ac:dyDescent="0.25">
      <c r="A58" s="2">
        <f t="shared" si="1"/>
        <v>11</v>
      </c>
      <c r="B58" s="3" t="s">
        <v>41</v>
      </c>
      <c r="C58" s="3">
        <v>57</v>
      </c>
      <c r="D58" s="3">
        <v>6</v>
      </c>
      <c r="E58" s="54" t="s">
        <v>57</v>
      </c>
      <c r="F58" s="3" t="s">
        <v>58</v>
      </c>
      <c r="G58" s="6" t="s">
        <v>59</v>
      </c>
      <c r="H58" s="6" t="s">
        <v>60</v>
      </c>
      <c r="I58" s="4" t="s">
        <v>46</v>
      </c>
      <c r="J58" s="4" t="s">
        <v>47</v>
      </c>
      <c r="K58" s="4" t="s">
        <v>48</v>
      </c>
      <c r="L58" s="3"/>
      <c r="M58" s="3"/>
      <c r="N58" s="3"/>
      <c r="O58" s="3"/>
      <c r="P58" s="3"/>
      <c r="Q58" s="3"/>
      <c r="R58" s="3"/>
      <c r="S58" s="3"/>
      <c r="T58" s="3">
        <v>8.8000000000000007</v>
      </c>
      <c r="U58" s="3">
        <v>9.6</v>
      </c>
      <c r="V58" s="3"/>
      <c r="W58" s="30">
        <f>AVERAGE(uziti_BIM6[[#This Row],[PPR (A)]:[Fáze odstraňování stavby (K)]])</f>
        <v>9.1999999999999993</v>
      </c>
      <c r="X58" s="32">
        <v>3</v>
      </c>
      <c r="Y58" s="22">
        <f>COUNT(uziti_BIM6[[#This Row],[PPR (A)]]:uziti_BIM6[[#This Row],[Fáze odstraňování stavby (K)]])</f>
        <v>2</v>
      </c>
      <c r="Z58" s="50">
        <f>uziti_BIM6[[#This Row],[Průměr užitečnosti]]-uziti_BIM6[[#This Row],[Průměr proveditelnosti]]</f>
        <v>6.1999999999999993</v>
      </c>
      <c r="AA58" s="50">
        <f>uziti_BIM6[[#This Row],[Užitek]]*uziti_BIM6[[#This Row],[Počet výskytů]]</f>
        <v>12.399999999999999</v>
      </c>
      <c r="AB58" s="59" t="s">
        <v>284</v>
      </c>
      <c r="AC58" s="60" t="s">
        <v>285</v>
      </c>
      <c r="AD58" s="60" t="s">
        <v>286</v>
      </c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</row>
    <row r="59" spans="1:74" ht="30" customHeight="1" x14ac:dyDescent="0.25">
      <c r="A59" s="7">
        <f t="shared" si="1"/>
        <v>11</v>
      </c>
      <c r="B59" s="7" t="s">
        <v>109</v>
      </c>
      <c r="C59" s="3">
        <v>58</v>
      </c>
      <c r="D59" s="3">
        <v>24</v>
      </c>
      <c r="E59" s="7" t="s">
        <v>148</v>
      </c>
      <c r="F59" s="7" t="s">
        <v>32</v>
      </c>
      <c r="G59" s="52" t="s">
        <v>32</v>
      </c>
      <c r="H59" s="52" t="s">
        <v>32</v>
      </c>
      <c r="I59" s="52" t="s">
        <v>32</v>
      </c>
      <c r="J59" s="52" t="s">
        <v>32</v>
      </c>
      <c r="K59" s="53" t="s">
        <v>32</v>
      </c>
      <c r="L59" s="7">
        <v>6</v>
      </c>
      <c r="M59" s="3">
        <v>6</v>
      </c>
      <c r="N59" s="3"/>
      <c r="O59" s="3">
        <v>7</v>
      </c>
      <c r="P59" s="3">
        <v>8</v>
      </c>
      <c r="Q59" s="3">
        <v>8.4</v>
      </c>
      <c r="R59" s="3"/>
      <c r="S59" s="3">
        <v>8</v>
      </c>
      <c r="T59" s="3">
        <v>8</v>
      </c>
      <c r="U59" s="3">
        <v>8</v>
      </c>
      <c r="V59" s="3"/>
      <c r="W59" s="30">
        <f>AVERAGE(uziti_BIM6[[#This Row],[PPR (A)]:[Fáze odstraňování stavby (K)]])</f>
        <v>7.4249999999999998</v>
      </c>
      <c r="X59" s="30">
        <v>2</v>
      </c>
      <c r="Y59" s="20">
        <f>COUNT(uziti_BIM6[[#This Row],[PPR (A)]]:uziti_BIM6[[#This Row],[Fáze odstraňování stavby (K)]])</f>
        <v>8</v>
      </c>
      <c r="Z59" s="45">
        <f>uziti_BIM6[[#This Row],[Průměr užitečnosti]]-uziti_BIM6[[#This Row],[Průměr proveditelnosti]]</f>
        <v>5.4249999999999998</v>
      </c>
      <c r="AA59" s="45">
        <f>uziti_BIM6[[#This Row],[Užitek]]*uziti_BIM6[[#This Row],[Počet výskytů]]</f>
        <v>43.4</v>
      </c>
      <c r="AB59" s="62" t="s">
        <v>290</v>
      </c>
      <c r="AC59" s="68" t="s">
        <v>291</v>
      </c>
      <c r="AD59" s="62" t="s">
        <v>292</v>
      </c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</row>
    <row r="60" spans="1:74" s="1" customFormat="1" ht="30" customHeight="1" x14ac:dyDescent="0.25">
      <c r="A60" s="1">
        <f t="shared" si="1"/>
        <v>11</v>
      </c>
      <c r="B60" s="1" t="s">
        <v>109</v>
      </c>
      <c r="C60" s="3">
        <v>59</v>
      </c>
      <c r="D60" s="3">
        <v>29</v>
      </c>
      <c r="E60" s="54" t="s">
        <v>174</v>
      </c>
      <c r="F60" s="1" t="s">
        <v>32</v>
      </c>
      <c r="G60" s="6" t="s">
        <v>59</v>
      </c>
      <c r="H60" s="1" t="s">
        <v>32</v>
      </c>
      <c r="I60" s="1" t="s">
        <v>32</v>
      </c>
      <c r="J60" s="1" t="s">
        <v>32</v>
      </c>
      <c r="K60" s="1" t="s">
        <v>32</v>
      </c>
      <c r="M60" s="1">
        <v>8</v>
      </c>
      <c r="N60" s="1">
        <v>7</v>
      </c>
      <c r="O60" s="3">
        <v>7</v>
      </c>
      <c r="Q60" s="1">
        <v>7</v>
      </c>
      <c r="R60" s="3"/>
      <c r="U60" s="3">
        <v>6.4</v>
      </c>
      <c r="V60" s="1">
        <v>6.6</v>
      </c>
      <c r="W60" s="30">
        <f>AVERAGE(uziti_BIM6[[#This Row],[PPR (A)]:[Fáze odstraňování stavby (K)]])</f>
        <v>7</v>
      </c>
      <c r="X60" s="35">
        <v>5</v>
      </c>
      <c r="Y60" s="21">
        <f>COUNT(uziti_BIM6[[#This Row],[PPR (A)]]:uziti_BIM6[[#This Row],[Fáze odstraňování stavby (K)]])</f>
        <v>6</v>
      </c>
      <c r="Z60" s="51">
        <f>uziti_BIM6[[#This Row],[Průměr užitečnosti]]-uziti_BIM6[[#This Row],[Průměr proveditelnosti]]</f>
        <v>2</v>
      </c>
      <c r="AA60" s="51">
        <f>uziti_BIM6[[#This Row],[Užitek]]*uziti_BIM6[[#This Row],[Počet výskytů]]</f>
        <v>12</v>
      </c>
      <c r="AB60" s="59" t="s">
        <v>32</v>
      </c>
      <c r="AC60" s="61" t="s">
        <v>296</v>
      </c>
      <c r="AD60" s="59" t="s">
        <v>297</v>
      </c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</row>
    <row r="61" spans="1:74" s="10" customFormat="1" ht="30" customHeight="1" x14ac:dyDescent="0.25">
      <c r="A61" s="3">
        <f t="shared" si="1"/>
        <v>11</v>
      </c>
      <c r="B61" s="3" t="s">
        <v>28</v>
      </c>
      <c r="C61" s="3">
        <v>60</v>
      </c>
      <c r="D61" s="3">
        <v>47</v>
      </c>
      <c r="E61" s="3" t="s">
        <v>239</v>
      </c>
      <c r="F61" s="3" t="s">
        <v>32</v>
      </c>
      <c r="G61" s="6" t="s">
        <v>239</v>
      </c>
      <c r="H61" s="6" t="s">
        <v>32</v>
      </c>
      <c r="I61" s="6" t="s">
        <v>32</v>
      </c>
      <c r="J61" s="58" t="s">
        <v>32</v>
      </c>
      <c r="K61" s="3" t="s">
        <v>32</v>
      </c>
      <c r="L61" s="3"/>
      <c r="M61" s="2"/>
      <c r="N61" s="2"/>
      <c r="O61" s="2">
        <v>6</v>
      </c>
      <c r="P61" s="2">
        <v>7</v>
      </c>
      <c r="Q61" s="2"/>
      <c r="R61" s="2"/>
      <c r="S61" s="2">
        <v>5</v>
      </c>
      <c r="T61" s="2"/>
      <c r="U61" s="2">
        <v>6</v>
      </c>
      <c r="V61" s="2"/>
      <c r="W61" s="30">
        <f>AVERAGE(uziti_BIM6[[#This Row],[PPR (A)]:[Fáze odstraňování stavby (K)]])</f>
        <v>6</v>
      </c>
      <c r="X61" s="34">
        <v>3.5</v>
      </c>
      <c r="Y61" s="24">
        <f>COUNT(uziti_BIM6[[#This Row],[PPR (A)]]:uziti_BIM6[[#This Row],[Fáze odstraňování stavby (K)]])</f>
        <v>4</v>
      </c>
      <c r="Z61" s="48">
        <f>uziti_BIM6[[#This Row],[Průměr užitečnosti]]-uziti_BIM6[[#This Row],[Průměr proveditelnosti]]</f>
        <v>2.5</v>
      </c>
      <c r="AA61" s="48">
        <f>uziti_BIM6[[#This Row],[Užitek]]*uziti_BIM6[[#This Row],[Počet výskytů]]</f>
        <v>10</v>
      </c>
      <c r="AB61" s="59" t="s">
        <v>32</v>
      </c>
      <c r="AC61" s="65" t="s">
        <v>32</v>
      </c>
      <c r="AD61" s="59" t="s">
        <v>299</v>
      </c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</row>
    <row r="62" spans="1:74" ht="30" customHeight="1" x14ac:dyDescent="0.25">
      <c r="A62" s="37">
        <f t="shared" si="1"/>
        <v>11</v>
      </c>
      <c r="B62" s="37"/>
      <c r="C62" s="3">
        <v>61</v>
      </c>
      <c r="D62" s="3">
        <v>3</v>
      </c>
      <c r="E62" s="56" t="s">
        <v>304</v>
      </c>
      <c r="F62" s="37"/>
      <c r="G62" s="39"/>
      <c r="H62" s="39"/>
      <c r="I62" s="39"/>
      <c r="J62" s="39"/>
      <c r="K62" s="37"/>
      <c r="L62" s="40"/>
      <c r="M62" s="40"/>
      <c r="N62" s="40"/>
      <c r="O62" s="40"/>
      <c r="P62" s="40"/>
      <c r="Q62" s="40"/>
      <c r="R62" s="40"/>
      <c r="S62" s="40">
        <v>9</v>
      </c>
      <c r="T62" s="40">
        <v>9</v>
      </c>
      <c r="U62" s="40">
        <v>10</v>
      </c>
      <c r="V62" s="40">
        <v>10</v>
      </c>
      <c r="W62" s="30">
        <f>AVERAGE(uziti_BIM6[[#This Row],[PPR (A)]:[Fáze odstraňování stavby (K)]])</f>
        <v>9.5</v>
      </c>
      <c r="X62" s="30">
        <v>2</v>
      </c>
      <c r="Y62" s="20">
        <f>COUNT(uziti_BIM6[[#This Row],[PPR (A)]]:uziti_BIM6[[#This Row],[Fáze odstraňování stavby (K)]])</f>
        <v>4</v>
      </c>
      <c r="Z62" s="47">
        <f>uziti_BIM6[[#This Row],[Průměr užitečnosti]]-uziti_BIM6[[#This Row],[Průměr proveditelnosti]]</f>
        <v>7.5</v>
      </c>
      <c r="AA62" s="47">
        <f>uziti_BIM6[[#This Row],[Užitek]]*uziti_BIM6[[#This Row],[Počet výskytů]]</f>
        <v>30</v>
      </c>
      <c r="AB62" s="59" t="s">
        <v>32</v>
      </c>
      <c r="AC62" s="65" t="s">
        <v>32</v>
      </c>
      <c r="AD62" s="65" t="s">
        <v>32</v>
      </c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</row>
    <row r="63" spans="1:74" x14ac:dyDescent="0.25">
      <c r="A63" s="37">
        <f>11-COUNTIF(L63:V63,"-")</f>
        <v>11</v>
      </c>
      <c r="B63" s="37"/>
      <c r="C63" s="72" t="s">
        <v>308</v>
      </c>
      <c r="D63" s="38"/>
      <c r="E63" s="37"/>
      <c r="F63" s="37"/>
      <c r="G63" s="39"/>
      <c r="H63" s="39"/>
      <c r="I63" s="39"/>
      <c r="J63" s="39"/>
      <c r="K63" s="37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30"/>
      <c r="X63" s="30"/>
      <c r="Y63" s="20"/>
      <c r="Z63" s="47"/>
      <c r="AA63" s="47"/>
      <c r="AB63" s="62"/>
      <c r="AC63" s="62"/>
      <c r="AD63" s="62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</row>
    <row r="64" spans="1:74" x14ac:dyDescent="0.25">
      <c r="F64" s="19"/>
      <c r="H64" s="17"/>
      <c r="I64" s="17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</row>
    <row r="65" spans="6:74" x14ac:dyDescent="0.25">
      <c r="F65" s="19"/>
      <c r="H65" s="17"/>
      <c r="I65" s="17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</row>
    <row r="66" spans="6:74" x14ac:dyDescent="0.25">
      <c r="F66" s="18"/>
      <c r="H66" s="17"/>
      <c r="I66" s="17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</row>
    <row r="67" spans="6:74" x14ac:dyDescent="0.25">
      <c r="H67" s="17"/>
      <c r="I67" s="1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</row>
    <row r="68" spans="6:74" x14ac:dyDescent="0.25">
      <c r="F68" s="18"/>
      <c r="H68" s="17"/>
      <c r="I68" s="17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</row>
    <row r="69" spans="6:74" x14ac:dyDescent="0.25">
      <c r="G69" s="17"/>
      <c r="H69" s="17"/>
      <c r="I69" s="17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</row>
    <row r="70" spans="6:74" x14ac:dyDescent="0.25">
      <c r="H70" s="17"/>
      <c r="I70" s="17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</row>
    <row r="71" spans="6:74" x14ac:dyDescent="0.25">
      <c r="H71" s="17"/>
      <c r="I71" s="17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</row>
    <row r="72" spans="6:74" x14ac:dyDescent="0.25">
      <c r="G72" s="17"/>
      <c r="H72" s="17"/>
      <c r="I72" s="17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</row>
    <row r="73" spans="6:74" x14ac:dyDescent="0.25">
      <c r="G73" s="17"/>
      <c r="H73" s="17"/>
      <c r="I73" s="17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</row>
    <row r="74" spans="6:74" x14ac:dyDescent="0.25">
      <c r="H74" s="17"/>
      <c r="I74" s="17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</row>
    <row r="75" spans="6:74" x14ac:dyDescent="0.25">
      <c r="G75" s="17"/>
      <c r="H75" s="17"/>
      <c r="I75" s="17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</row>
    <row r="76" spans="6:74" x14ac:dyDescent="0.25">
      <c r="H76" s="17"/>
      <c r="I76" s="17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</row>
    <row r="77" spans="6:74" x14ac:dyDescent="0.25">
      <c r="H77" s="17"/>
      <c r="I77" s="1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</row>
    <row r="78" spans="6:74" x14ac:dyDescent="0.25">
      <c r="H78" s="17"/>
      <c r="I78" s="17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</row>
    <row r="79" spans="6:74" x14ac:dyDescent="0.25">
      <c r="H79" s="17"/>
      <c r="I79" s="17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</row>
    <row r="80" spans="6:74" x14ac:dyDescent="0.25">
      <c r="H80" s="17"/>
      <c r="I80" s="17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</row>
    <row r="81" spans="7:74" x14ac:dyDescent="0.25">
      <c r="H81" s="17"/>
      <c r="I81" s="17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</row>
    <row r="82" spans="7:74" x14ac:dyDescent="0.25">
      <c r="H82" s="17"/>
      <c r="I82" s="17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</row>
    <row r="83" spans="7:74" x14ac:dyDescent="0.25">
      <c r="H83" s="17"/>
      <c r="I83" s="17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</row>
    <row r="84" spans="7:74" x14ac:dyDescent="0.25">
      <c r="H84" s="17"/>
      <c r="I84" s="17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</row>
    <row r="85" spans="7:74" x14ac:dyDescent="0.25">
      <c r="H85" s="17"/>
      <c r="I85" s="17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</row>
    <row r="86" spans="7:74" x14ac:dyDescent="0.25">
      <c r="H86" s="17"/>
      <c r="I86" s="17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</row>
    <row r="87" spans="7:74" x14ac:dyDescent="0.25">
      <c r="H87" s="17"/>
      <c r="I87" s="1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</row>
    <row r="88" spans="7:74" x14ac:dyDescent="0.25">
      <c r="H88" s="17"/>
      <c r="I88" s="17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</row>
    <row r="89" spans="7:74" x14ac:dyDescent="0.25">
      <c r="H89" s="17"/>
      <c r="I89" s="17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</row>
    <row r="90" spans="7:74" x14ac:dyDescent="0.25">
      <c r="G90" s="17"/>
      <c r="H90" s="17"/>
      <c r="I90" s="17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</row>
    <row r="91" spans="7:74" x14ac:dyDescent="0.25">
      <c r="H91" s="17"/>
      <c r="I91" s="17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</row>
    <row r="92" spans="7:74" x14ac:dyDescent="0.25">
      <c r="H92" s="17"/>
      <c r="I92" s="17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</row>
    <row r="93" spans="7:74" x14ac:dyDescent="0.25">
      <c r="H93" s="17"/>
      <c r="I93" s="17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</row>
    <row r="94" spans="7:74" x14ac:dyDescent="0.25">
      <c r="H94" s="17"/>
      <c r="I94" s="17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</row>
    <row r="95" spans="7:74" x14ac:dyDescent="0.25">
      <c r="G95" s="17"/>
      <c r="H95" s="17"/>
      <c r="I95" s="17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</row>
    <row r="96" spans="7:74" x14ac:dyDescent="0.25">
      <c r="G96" s="17"/>
      <c r="H96" s="17"/>
      <c r="I96" s="17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</row>
    <row r="97" spans="7:74" x14ac:dyDescent="0.25">
      <c r="H97" s="17"/>
      <c r="I97" s="1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</row>
    <row r="98" spans="7:74" x14ac:dyDescent="0.25">
      <c r="G98" s="17"/>
      <c r="H98" s="17"/>
      <c r="I98" s="17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</row>
    <row r="99" spans="7:74" x14ac:dyDescent="0.25">
      <c r="G99" s="17"/>
      <c r="H99" s="17"/>
      <c r="I99" s="17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</row>
    <row r="100" spans="7:74" x14ac:dyDescent="0.25">
      <c r="H100" s="17"/>
      <c r="I100" s="17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</row>
    <row r="101" spans="7:74" x14ac:dyDescent="0.25">
      <c r="G101" s="17"/>
      <c r="H101" s="17"/>
      <c r="I101" s="17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</row>
    <row r="102" spans="7:74" x14ac:dyDescent="0.25">
      <c r="H102" s="17"/>
      <c r="I102" s="17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</row>
    <row r="103" spans="7:74" x14ac:dyDescent="0.25">
      <c r="H103" s="17"/>
      <c r="I103" s="17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</row>
    <row r="104" spans="7:74" x14ac:dyDescent="0.25">
      <c r="G104" s="17"/>
      <c r="H104" s="17"/>
      <c r="I104" s="17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</row>
    <row r="105" spans="7:74" x14ac:dyDescent="0.25">
      <c r="G105" s="17"/>
      <c r="H105" s="17"/>
      <c r="I105" s="17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</row>
    <row r="106" spans="7:74" x14ac:dyDescent="0.25">
      <c r="G106" s="17"/>
      <c r="H106" s="17"/>
      <c r="I106" s="17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</row>
    <row r="107" spans="7:74" x14ac:dyDescent="0.25">
      <c r="H107" s="17"/>
      <c r="I107" s="1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</row>
    <row r="108" spans="7:74" x14ac:dyDescent="0.25">
      <c r="G108" s="17"/>
      <c r="H108" s="17"/>
      <c r="I108" s="17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</row>
    <row r="109" spans="7:74" x14ac:dyDescent="0.25">
      <c r="H109" s="17"/>
      <c r="I109" s="17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</row>
    <row r="110" spans="7:74" x14ac:dyDescent="0.25">
      <c r="H110" s="17"/>
      <c r="I110" s="17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</row>
    <row r="111" spans="7:74" x14ac:dyDescent="0.25">
      <c r="H111" s="17"/>
      <c r="I111" s="17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</row>
    <row r="112" spans="7:74" x14ac:dyDescent="0.25">
      <c r="G112" s="17"/>
      <c r="H112" s="17"/>
      <c r="I112" s="17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</row>
    <row r="113" spans="7:74" x14ac:dyDescent="0.25">
      <c r="H113" s="17"/>
      <c r="I113" s="17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</row>
    <row r="114" spans="7:74" x14ac:dyDescent="0.25">
      <c r="G114" s="17"/>
      <c r="H114" s="17"/>
      <c r="I114" s="17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</row>
    <row r="115" spans="7:74" x14ac:dyDescent="0.25">
      <c r="G115" s="17"/>
      <c r="H115" s="17"/>
      <c r="I115" s="17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</row>
    <row r="116" spans="7:74" x14ac:dyDescent="0.25">
      <c r="G116" s="17"/>
      <c r="H116" s="17"/>
      <c r="I116" s="17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</row>
    <row r="117" spans="7:74" x14ac:dyDescent="0.25">
      <c r="G117" s="17"/>
      <c r="H117" s="17"/>
      <c r="I117" s="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</row>
    <row r="118" spans="7:74" x14ac:dyDescent="0.25">
      <c r="G118" s="17"/>
      <c r="H118" s="17"/>
      <c r="I118" s="17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</row>
    <row r="119" spans="7:74" x14ac:dyDescent="0.25">
      <c r="G119" s="17"/>
      <c r="H119" s="17"/>
      <c r="I119" s="17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</row>
    <row r="120" spans="7:74" x14ac:dyDescent="0.25">
      <c r="H120" s="17"/>
      <c r="I120" s="17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</row>
    <row r="121" spans="7:74" x14ac:dyDescent="0.25">
      <c r="G121" s="17"/>
      <c r="H121" s="17"/>
      <c r="I121" s="17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</row>
    <row r="122" spans="7:74" x14ac:dyDescent="0.25">
      <c r="G122" s="17"/>
      <c r="H122" s="17"/>
      <c r="I122" s="17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</row>
    <row r="123" spans="7:74" x14ac:dyDescent="0.25">
      <c r="G123" s="17"/>
      <c r="H123" s="17"/>
      <c r="I123" s="17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</row>
    <row r="124" spans="7:74" x14ac:dyDescent="0.25">
      <c r="H124" s="17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</row>
    <row r="125" spans="7:74" x14ac:dyDescent="0.25">
      <c r="G125" s="17"/>
      <c r="H125" s="17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</row>
    <row r="126" spans="7:74" x14ac:dyDescent="0.25">
      <c r="G126" s="17"/>
      <c r="H126" s="17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</row>
    <row r="127" spans="7:74" x14ac:dyDescent="0.25">
      <c r="G127" s="17"/>
      <c r="H127" s="1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</row>
    <row r="128" spans="7:74" x14ac:dyDescent="0.25">
      <c r="G128" s="17"/>
      <c r="H128" s="17"/>
    </row>
    <row r="129" spans="7:8" x14ac:dyDescent="0.25">
      <c r="G129" s="17"/>
      <c r="H129" s="17"/>
    </row>
  </sheetData>
  <conditionalFormatting sqref="W2:W62"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2:X62"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2:Y62"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2:L62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2:M62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N2:N62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2:O62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2:P62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2:Q62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2:R62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2:S62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2:T62"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2:U62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V2:V62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2:Z62"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A2:AA62"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45:L51"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G17" r:id="rId1" display="https://bimdictionary.com/cs/augmented-reality-simulation/1/"/>
    <hyperlink ref="G18" r:id="rId2" display="https://bimdictionary.com/cs/2d-documentation/1/"/>
    <hyperlink ref="G22" r:id="rId3" display="https://bimdictionary.com/cs/egress-and-ingress/1/"/>
    <hyperlink ref="G51" r:id="rId4" display="https://bimdictionary.com/cs/disaster-planning/1/"/>
    <hyperlink ref="G42" r:id="rId5" display="https://bimdictionary.com/cs/construction-logistics/1/"/>
    <hyperlink ref="H23" r:id="rId6" display="https://bimdictionary.com/cs/3d-printing/1/"/>
    <hyperlink ref="G24" r:id="rId7" display="https://bimdictionary.com/cs/accessibility-analysis/1/"/>
    <hyperlink ref="G28" r:id="rId8" display="https://bimdictionary.com/cs/acoustic-analysis/1/"/>
    <hyperlink ref="H11" r:id="rId9" display="https://bimdictionary.com/cs/as-constructed-representation/1/"/>
    <hyperlink ref="G57" r:id="rId10" display="https://bimdictionary.com/cs/bimfm-integration/1/"/>
    <hyperlink ref="G25" r:id="rId11" display="https://bimdictionary.com/cs/bimgis-overlapping/1/"/>
    <hyperlink ref="G58" r:id="rId12" display="https://bimdictionary.com/cs/bimiot-interfacing/1/"/>
    <hyperlink ref="H36" r:id="rId13" display="https://bimdictionary.com/cs/bimplm-overlapping/1/"/>
    <hyperlink ref="H58" r:id="rId14" display="https://bimdictionary.com/cs/building-automation/1/"/>
    <hyperlink ref="G49" r:id="rId15" display="https://bimdictionary.com/cs/wind-studies/1/"/>
    <hyperlink ref="G15" r:id="rId16" display="https://bimdictionary.com/cs/visual-communication/1/"/>
    <hyperlink ref="G16" r:id="rId17" display="https://bimdictionary.com/cs/virtual-reality-simulation/1/"/>
    <hyperlink ref="G14" r:id="rId18" display="https://bimdictionary.com/cs/value-analysis/1/"/>
    <hyperlink ref="G9" r:id="rId19" display="https://bimdictionary.com/cs/urban-planning/1/"/>
    <hyperlink ref="H27" r:id="rId20" display="https://bimdictionary.com/cs/sustainability-analysis/1/"/>
    <hyperlink ref="G10" r:id="rId21" display="https://bimdictionary.com/cs/surveying/1/"/>
    <hyperlink ref="G45" r:id="rId22" display="https://bimdictionary.com/cs/structural-analysis/1/"/>
    <hyperlink ref="G19" r:id="rId23" display="https://bimdictionary.com/cs/spatial-analysis/1/"/>
    <hyperlink ref="G55" r:id="rId24" display="https://bimdictionary.com/cs/space-management/1/"/>
    <hyperlink ref="G30" r:id="rId25" display="https://bimdictionary.com/cs/solar-analysis/1/"/>
    <hyperlink ref="K43" r:id="rId26" display="https://bimdictionary.com/cs/sheet-metal-forming/1/"/>
    <hyperlink ref="G48" r:id="rId27" display="https://bimdictionary.com/cs/security-analysis/1/"/>
    <hyperlink ref="H53" r:id="rId28" display="https://bimdictionary.com/cs/safety-analysis/1/"/>
    <hyperlink ref="G52" r:id="rId29" display="https://bimdictionary.com/cs/risk-and-hazard-assessment/1/"/>
    <hyperlink ref="H55" r:id="rId30" display="https://bimdictionary.com/cs/relocation-management/1/"/>
    <hyperlink ref="I49" r:id="rId31" display="https://bimdictionary.com/cs/reflectivity-analysis/1/"/>
    <hyperlink ref="G56" r:id="rId32" display="https://bimdictionary.com/cs/bimerp-linking/1/"/>
    <hyperlink ref="I56" r:id="rId33" display="https://bimdictionary.com/cs/asset-maintenance/1/"/>
    <hyperlink ref="G12" r:id="rId34" display="https://bimdictionary.com/cs/photogrammetry/1/"/>
    <hyperlink ref="J56" r:id="rId35" display="https://bimdictionary.com/cs/operations-planning/1/"/>
    <hyperlink ref="H43" r:id="rId36" display="https://bimdictionary.com/cs/mechanical-assemblies-prefabrication/1/"/>
    <hyperlink ref="G61" r:id="rId37" display="https://bimdictionary.com/cs/lighting-analysis/1/"/>
    <hyperlink ref="H42" r:id="rId38" display="https://bimdictionary.com/cs/lift-planning/1/"/>
    <hyperlink ref="G36" r:id="rId39" display="https://bimdictionary.com/cs/life-cycle-assessment/1/"/>
    <hyperlink ref="G11" r:id="rId40" display="https://bimdictionary.com/cs/laser-scanning/1/"/>
    <hyperlink ref="G54" r:id="rId41" display="https://bimdictionary.com/cs/handover-and-commissioning/1/"/>
    <hyperlink ref="H2" r:id="rId42" display="https://bimdictionary.com/cs/generative-design/1/"/>
    <hyperlink ref="G38" r:id="rId43" display="https://bimdictionary.com/cs/fire-and-smoke-simulation/1/"/>
    <hyperlink ref="G44" r:id="rId44" display="https://bimdictionary.com/cs/energy-utilisation/1/"/>
    <hyperlink ref="G2" r:id="rId45" display="https://bimdictionary.com/cs/design-authoring/1/"/>
    <hyperlink ref="G29" r:id="rId46" display="https://bimdictionary.com/cs/cost-estimation/1/"/>
    <hyperlink ref="H39" r:id="rId47" display="https://bimdictionary.com/cs/construction-planning/1/"/>
    <hyperlink ref="G43" r:id="rId48" display="https://bimdictionary.com/cs/concrete-precasting/1/"/>
    <hyperlink ref="G33" r:id="rId49" display="https://bimdictionary.com/cs/code-checking-validation/1/"/>
    <hyperlink ref="H19" r:id="rId50" display="https://bimdictionary.com/cs/clash-detection/1/"/>
    <hyperlink ref="J43" r:id="rId51" display="https://bimdictionary.com/cs/casework-prefabrication/1/"/>
    <hyperlink ref="I43" r:id="rId52" display="https://bimdictionary.com/cs/architectural-modules-prefabrication/1/"/>
    <hyperlink ref="H12" r:id="rId53" display="https://bimdictionary.com/cs/as-constructed-representation/1/"/>
    <hyperlink ref="I11" r:id="rId54" display="https://bimdictionary.com/cs/surveying/1/"/>
    <hyperlink ref="I12" r:id="rId55" display="https://bimdictionary.com/cs/surveying/1/"/>
    <hyperlink ref="G53" r:id="rId56" display="https://bimdictionary.com/cs/risk-and-hazard-assessment/1/"/>
    <hyperlink ref="G27" r:id="rId57" display="https://bimdictionary.com/cs/life-cycle-assessment/1/"/>
    <hyperlink ref="G23" r:id="rId58" display="https://bimdictionary.com/cs/construction-logistics/1/"/>
    <hyperlink ref="I42" r:id="rId59" display="https://bimdictionary.com/cs/site-set-out/1/"/>
    <hyperlink ref="J42" r:id="rId60" display="https://bimdictionary.com/cs/site-analysis/1/"/>
    <hyperlink ref="G39" r:id="rId61" display="https://bimdictionary.com/cs/construction-operation-analysis/1/"/>
    <hyperlink ref="G32" r:id="rId62" display="https://bimdictionary.com/cs/code-checking-validation/1/"/>
    <hyperlink ref="G34" r:id="rId63" display="https://bimdictionary.com/cs/code-checking-validation/1/"/>
    <hyperlink ref="G35" r:id="rId64" display="https://bimdictionary.com/cs/code-checking-validation/1/"/>
    <hyperlink ref="H54" r:id="rId65" display="https://bimdictionary.com/cs/building-inspection/1/"/>
    <hyperlink ref="H15" r:id="rId66" display="https://bimdictionary.com/cs/3d-detailing/1/"/>
    <hyperlink ref="H18" r:id="rId67" display="https://bimdictionary.com/cs/3d-detailing/1/"/>
    <hyperlink ref="H14" r:id="rId68" display="https://bimdictionary.com/cs/space-programming/1/"/>
    <hyperlink ref="G13" r:id="rId69" display="https://bimdictionary.com/cs/value-analysis/1/"/>
    <hyperlink ref="H13" r:id="rId70" display="https://bimdictionary.com/cs/space-programming/1/"/>
    <hyperlink ref="H56" r:id="rId71" display="https://bimdictionary.com/cs/asset-tracking/1/"/>
    <hyperlink ref="H9" r:id="rId72" display="https://bimdictionary.com/cs/bimgis-overlapping/1/"/>
    <hyperlink ref="H10" r:id="rId73" display="https://bimdictionary.com/cs/bimgis-overlapping/1/"/>
    <hyperlink ref="K42" r:id="rId74" display="https://bimdictionary.com/cs/field-bim/1/"/>
    <hyperlink ref="I54" r:id="rId75" display="https://bimdictionary.com/cs/field-bim/1/"/>
    <hyperlink ref="K56" r:id="rId76" display="https://bimdictionary.com/cs/field-bim/1/"/>
    <hyperlink ref="I10" r:id="rId77" display="https://bimdictionary.com/cs/bimiot-interfacing/1/"/>
    <hyperlink ref="K57" r:id="rId78" display="https://bimdictionary.com/cs/performance-monitoring/1/"/>
    <hyperlink ref="G20" r:id="rId79" display="https://bimdictionary.com/cs/clash-detection/1/"/>
    <hyperlink ref="G31" r:id="rId80" display="https://bimdictionary.com/cs/quantity-take-off/1/"/>
    <hyperlink ref="G40" r:id="rId81" display="https://bimdictionary.com/cs/construction-planning/1/"/>
    <hyperlink ref="H30" r:id="rId82" display="https://bimdictionary.com/cs/lighting-analysis/1/"/>
    <hyperlink ref="G7" r:id="rId83" display="https://bimdictionary.com/cs/bimgis-overlapping/1/"/>
    <hyperlink ref="K58" r:id="rId84" display="https://bimdictionary.com/cs/performance-monitoring/1/"/>
    <hyperlink ref="G60" r:id="rId85" display="https://bimdictionary.com/cs/bimiot-interfacing/1/"/>
    <hyperlink ref="AC6" r:id="rId86"/>
    <hyperlink ref="AC5" r:id="rId87"/>
    <hyperlink ref="AC2" r:id="rId88"/>
    <hyperlink ref="AC7" r:id="rId89"/>
    <hyperlink ref="AC8" r:id="rId90"/>
    <hyperlink ref="AC9" r:id="rId91"/>
    <hyperlink ref="AC10" r:id="rId92"/>
    <hyperlink ref="AC11" r:id="rId93"/>
    <hyperlink ref="AC12" r:id="rId94"/>
    <hyperlink ref="AC31" r:id="rId95"/>
    <hyperlink ref="AC37" r:id="rId96"/>
    <hyperlink ref="AC46" r:id="rId97"/>
    <hyperlink ref="AC50" r:id="rId98"/>
    <hyperlink ref="AC57" r:id="rId99"/>
    <hyperlink ref="AC58" r:id="rId100"/>
  </hyperlinks>
  <pageMargins left="0.7" right="0.7" top="0.78740157499999996" bottom="0.78740157499999996" header="0.3" footer="0.3"/>
  <pageSetup paperSize="9" orientation="portrait" r:id="rId101"/>
  <tableParts count="1">
    <tablePart r:id="rId10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51" operator="beginsWith" id="{B0A67FC6-CA0C-4232-9E3D-A4D6B7557692}">
            <xm:f>LEFT(A2,LEN("-"))="-"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AB2:AD62 Y5:AA9 X10:AA61 BW12:XFD61 AE2:XFD11 A2:V62</xm:sqref>
        </x14:conditionalFormatting>
        <x14:conditionalFormatting xmlns:xm="http://schemas.microsoft.com/office/excel/2006/main">
          <x14:cfRule type="beginsWith" priority="32" operator="beginsWith" id="{2C8B1E8A-D34F-4040-AD3E-87F6B122EB73}">
            <xm:f>LEFT(AC26,LEN("-"))="-"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AC26</xm:sqref>
        </x14:conditionalFormatting>
        <x14:conditionalFormatting xmlns:xm="http://schemas.microsoft.com/office/excel/2006/main">
          <x14:cfRule type="beginsWith" priority="27" operator="beginsWith" id="{5E79C285-7568-43D2-9666-B3F3F3386B13}">
            <xm:f>LEFT(AC11,LEN("-"))="-"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AC11</xm:sqref>
        </x14:conditionalFormatting>
        <x14:conditionalFormatting xmlns:xm="http://schemas.microsoft.com/office/excel/2006/main">
          <x14:cfRule type="beginsWith" priority="31" operator="beginsWith" id="{B7FAFEE2-A429-4DCE-8E59-5975CFEB7ECA}">
            <xm:f>LEFT(AC2,LEN("-"))="-"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AC2</xm:sqref>
        </x14:conditionalFormatting>
        <x14:conditionalFormatting xmlns:xm="http://schemas.microsoft.com/office/excel/2006/main">
          <x14:cfRule type="beginsWith" priority="30" operator="beginsWith" id="{D88DC906-A293-4D8C-AAFB-FB05ED10F6BC}">
            <xm:f>LEFT(AC7,LEN("-"))="-"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AC7</xm:sqref>
        </x14:conditionalFormatting>
        <x14:conditionalFormatting xmlns:xm="http://schemas.microsoft.com/office/excel/2006/main">
          <x14:cfRule type="beginsWith" priority="29" operator="beginsWith" id="{74564B57-F7D4-4347-9857-8B48916F7E29}">
            <xm:f>LEFT(AC8,LEN("-"))="-"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AC8</xm:sqref>
        </x14:conditionalFormatting>
        <x14:conditionalFormatting xmlns:xm="http://schemas.microsoft.com/office/excel/2006/main">
          <x14:cfRule type="beginsWith" priority="28" operator="beginsWith" id="{CA7301E0-F30D-4507-BF83-81B105181347}">
            <xm:f>LEFT(AC9,LEN("-"))="-"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AC9</xm:sqref>
        </x14:conditionalFormatting>
        <x14:conditionalFormatting xmlns:xm="http://schemas.microsoft.com/office/excel/2006/main">
          <x14:cfRule type="beginsWith" priority="25" operator="beginsWith" id="{EA37F89D-E6DA-42F6-A9FA-B930E743B0CB}">
            <xm:f>LEFT(AC15,LEN("-"))="-"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AC15</xm:sqref>
        </x14:conditionalFormatting>
        <x14:conditionalFormatting xmlns:xm="http://schemas.microsoft.com/office/excel/2006/main">
          <x14:cfRule type="beginsWith" priority="24" operator="beginsWith" id="{818AC573-12EC-424E-91B2-331898035BBE}">
            <xm:f>LEFT(AC16,LEN("-"))="-"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AC16</xm:sqref>
        </x14:conditionalFormatting>
        <x14:conditionalFormatting xmlns:xm="http://schemas.microsoft.com/office/excel/2006/main">
          <x14:cfRule type="beginsWith" priority="23" operator="beginsWith" id="{6A7A4E24-4205-46BA-B401-C3DD7F278510}">
            <xm:f>LEFT(AC18,LEN("-"))="-"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AC18</xm:sqref>
        </x14:conditionalFormatting>
        <x14:conditionalFormatting xmlns:xm="http://schemas.microsoft.com/office/excel/2006/main">
          <x14:cfRule type="beginsWith" priority="22" operator="beginsWith" id="{6E0D4764-B782-410F-A428-B3FD392DC5A4}">
            <xm:f>LEFT(AC19,LEN("-"))="-"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AC19</xm:sqref>
        </x14:conditionalFormatting>
        <x14:conditionalFormatting xmlns:xm="http://schemas.microsoft.com/office/excel/2006/main">
          <x14:cfRule type="beginsWith" priority="21" operator="beginsWith" id="{DD3A2F79-8949-472F-92A4-C28F424AC044}">
            <xm:f>LEFT(AC21,LEN("-"))="-"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AC21</xm:sqref>
        </x14:conditionalFormatting>
        <x14:conditionalFormatting xmlns:xm="http://schemas.microsoft.com/office/excel/2006/main">
          <x14:cfRule type="beginsWith" priority="20" operator="beginsWith" id="{31A0B301-A6F4-4B81-8238-832BF0435671}">
            <xm:f>LEFT(AC23,LEN("-"))="-"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AC23</xm:sqref>
        </x14:conditionalFormatting>
        <x14:conditionalFormatting xmlns:xm="http://schemas.microsoft.com/office/excel/2006/main">
          <x14:cfRule type="beginsWith" priority="19" operator="beginsWith" id="{940A2362-8146-48CB-AB61-6FB59E0293ED}">
            <xm:f>LEFT(AC24,LEN("-"))="-"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AC24</xm:sqref>
        </x14:conditionalFormatting>
        <x14:conditionalFormatting xmlns:xm="http://schemas.microsoft.com/office/excel/2006/main">
          <x14:cfRule type="beginsWith" priority="18" operator="beginsWith" id="{14D8AA58-F167-49A3-9C1B-5C1FBE264E46}">
            <xm:f>LEFT(AC27,LEN("-"))="-"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AC27</xm:sqref>
        </x14:conditionalFormatting>
        <x14:conditionalFormatting xmlns:xm="http://schemas.microsoft.com/office/excel/2006/main">
          <x14:cfRule type="beginsWith" priority="13" operator="beginsWith" id="{8DAB0935-46BF-4306-9A5A-5EC121E73C8B}">
            <xm:f>LEFT(AC37,LEN("-"))="-"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AC37</xm:sqref>
        </x14:conditionalFormatting>
        <x14:conditionalFormatting xmlns:xm="http://schemas.microsoft.com/office/excel/2006/main">
          <x14:cfRule type="beginsWith" priority="17" operator="beginsWith" id="{736BBD38-2A70-4FDD-8971-37E695D7D87D}">
            <xm:f>LEFT(AC28,LEN("-"))="-"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AC28</xm:sqref>
        </x14:conditionalFormatting>
        <x14:conditionalFormatting xmlns:xm="http://schemas.microsoft.com/office/excel/2006/main">
          <x14:cfRule type="beginsWith" priority="16" operator="beginsWith" id="{9B3F6C5A-52CF-4AD9-AE2E-77F9392E6548}">
            <xm:f>LEFT(AC30,LEN("-"))="-"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AC30</xm:sqref>
        </x14:conditionalFormatting>
        <x14:conditionalFormatting xmlns:xm="http://schemas.microsoft.com/office/excel/2006/main">
          <x14:cfRule type="beginsWith" priority="15" operator="beginsWith" id="{0FF372B2-FEB9-4FA4-B4DB-4616E11916D4}">
            <xm:f>LEFT(AC31,LEN("-"))="-"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AC31</xm:sqref>
        </x14:conditionalFormatting>
        <x14:conditionalFormatting xmlns:xm="http://schemas.microsoft.com/office/excel/2006/main">
          <x14:cfRule type="beginsWith" priority="14" operator="beginsWith" id="{9BAA7542-146B-400D-8ACB-E003C3A4D7BF}">
            <xm:f>LEFT(AC36,LEN("-"))="-"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AC36</xm:sqref>
        </x14:conditionalFormatting>
        <x14:conditionalFormatting xmlns:xm="http://schemas.microsoft.com/office/excel/2006/main">
          <x14:cfRule type="beginsWith" priority="12" operator="beginsWith" id="{A5F059B7-FFFF-41EA-96E8-F1BA46A10F64}">
            <xm:f>LEFT(AC38,LEN("-"))="-"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AC38</xm:sqref>
        </x14:conditionalFormatting>
        <x14:conditionalFormatting xmlns:xm="http://schemas.microsoft.com/office/excel/2006/main">
          <x14:cfRule type="beginsWith" priority="3" operator="beginsWith" id="{D9CD46E9-BF5C-4359-BA43-3C6A6BE25591}">
            <xm:f>LEFT(AC56,LEN("-"))="-"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AC56</xm:sqref>
        </x14:conditionalFormatting>
        <x14:conditionalFormatting xmlns:xm="http://schemas.microsoft.com/office/excel/2006/main">
          <x14:cfRule type="beginsWith" priority="11" operator="beginsWith" id="{CF3A8F4D-C0BB-411D-B759-56D81902D79E}">
            <xm:f>LEFT(AC43,LEN("-"))="-"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AC43</xm:sqref>
        </x14:conditionalFormatting>
        <x14:conditionalFormatting xmlns:xm="http://schemas.microsoft.com/office/excel/2006/main">
          <x14:cfRule type="beginsWith" priority="10" operator="beginsWith" id="{73D5DCA3-3C98-45A4-812B-4D11036CFDFB}">
            <xm:f>LEFT(AC46,LEN("-"))="-"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AC46</xm:sqref>
        </x14:conditionalFormatting>
        <x14:conditionalFormatting xmlns:xm="http://schemas.microsoft.com/office/excel/2006/main">
          <x14:cfRule type="beginsWith" priority="9" operator="beginsWith" id="{B5DDE039-BE9B-47EB-A326-FB7E96F620BE}">
            <xm:f>LEFT(AC48,LEN("-"))="-"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AC48</xm:sqref>
        </x14:conditionalFormatting>
        <x14:conditionalFormatting xmlns:xm="http://schemas.microsoft.com/office/excel/2006/main">
          <x14:cfRule type="beginsWith" priority="8" operator="beginsWith" id="{A6BD2157-143D-44CA-92AA-CE7337B4BFCD}">
            <xm:f>LEFT(AC49,LEN("-"))="-"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AC49</xm:sqref>
        </x14:conditionalFormatting>
        <x14:conditionalFormatting xmlns:xm="http://schemas.microsoft.com/office/excel/2006/main">
          <x14:cfRule type="beginsWith" priority="7" operator="beginsWith" id="{39432569-C410-4CC3-9945-250C8B60B897}">
            <xm:f>LEFT(AC50,LEN("-"))="-"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AC50</xm:sqref>
        </x14:conditionalFormatting>
        <x14:conditionalFormatting xmlns:xm="http://schemas.microsoft.com/office/excel/2006/main">
          <x14:cfRule type="beginsWith" priority="6" operator="beginsWith" id="{8B2D7971-2BA0-4A01-B80E-2FF331445F1C}">
            <xm:f>LEFT(AC52,LEN("-"))="-"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AC52</xm:sqref>
        </x14:conditionalFormatting>
        <x14:conditionalFormatting xmlns:xm="http://schemas.microsoft.com/office/excel/2006/main">
          <x14:cfRule type="beginsWith" priority="5" operator="beginsWith" id="{B0789BAD-BE4A-4324-9391-9EBB5FE32718}">
            <xm:f>LEFT(AC53,LEN("-"))="-"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AC53</xm:sqref>
        </x14:conditionalFormatting>
        <x14:conditionalFormatting xmlns:xm="http://schemas.microsoft.com/office/excel/2006/main">
          <x14:cfRule type="beginsWith" priority="4" operator="beginsWith" id="{DE6CF823-3D25-46F7-89C4-4400B2D40E2D}">
            <xm:f>LEFT(AC55,LEN("-"))="-"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AC55</xm:sqref>
        </x14:conditionalFormatting>
        <x14:conditionalFormatting xmlns:xm="http://schemas.microsoft.com/office/excel/2006/main">
          <x14:cfRule type="beginsWith" priority="2" operator="beginsWith" id="{5303775E-2847-47A8-BA03-ACEB610F1D55}">
            <xm:f>LEFT(AC59,LEN("-"))="-"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AC59</xm:sqref>
        </x14:conditionalFormatting>
        <x14:conditionalFormatting xmlns:xm="http://schemas.microsoft.com/office/excel/2006/main">
          <x14:cfRule type="beginsWith" priority="1" operator="beginsWith" id="{2E49A62F-E965-41DF-BC38-895AAE015661}">
            <xm:f>LEFT(AC60,LEN("-"))="-"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AC60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K103" zoomScaleNormal="90" zoomScaleSheetLayoutView="100" workbookViewId="0">
      <selection activeCell="AC61" sqref="AC61"/>
    </sheetView>
  </sheetViews>
  <sheetFormatPr defaultColWidth="8.85546875" defaultRowHeight="15" x14ac:dyDescent="0.25"/>
  <sheetData/>
  <pageMargins left="0.7" right="0.7" top="0.78740157499999996" bottom="0.78740157499999996" header="0.3" footer="0.3"/>
  <pageSetup paperSize="9" scale="95" orientation="portrait" r:id="rId1"/>
  <colBreaks count="2" manualBreakCount="2">
    <brk id="27" max="177" man="1"/>
    <brk id="3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Přepočet</vt:lpstr>
      <vt:lpstr>grafy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regent</dc:creator>
  <cp:keywords/>
  <dc:description/>
  <cp:lastModifiedBy>Kourková Martina</cp:lastModifiedBy>
  <cp:revision/>
  <dcterms:created xsi:type="dcterms:W3CDTF">2018-06-06T19:21:57Z</dcterms:created>
  <dcterms:modified xsi:type="dcterms:W3CDTF">2019-05-02T16:19:09Z</dcterms:modified>
  <cp:category/>
  <cp:contentStatus/>
</cp:coreProperties>
</file>